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0775" windowHeight="9660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45621"/>
</workbook>
</file>

<file path=xl/calcChain.xml><?xml version="1.0" encoding="utf-8"?>
<calcChain xmlns="http://schemas.openxmlformats.org/spreadsheetml/2006/main">
  <c r="C10" i="15" l="1"/>
  <c r="I10" i="13"/>
  <c r="E10" i="13"/>
  <c r="S14" i="11"/>
  <c r="Q14" i="11"/>
  <c r="O14" i="11"/>
  <c r="M14" i="11"/>
  <c r="I14" i="11"/>
  <c r="G14" i="11"/>
  <c r="E14" i="11"/>
  <c r="C14" i="11"/>
  <c r="E13" i="10"/>
  <c r="G13" i="10"/>
  <c r="I13" i="10"/>
  <c r="M13" i="10"/>
  <c r="O13" i="10"/>
  <c r="Q13" i="10"/>
  <c r="Q14" i="9"/>
  <c r="O14" i="9"/>
  <c r="M14" i="9"/>
  <c r="K14" i="9"/>
  <c r="I14" i="9"/>
  <c r="G14" i="9"/>
  <c r="E14" i="9"/>
  <c r="C14" i="9"/>
  <c r="E9" i="8"/>
  <c r="I9" i="8"/>
  <c r="K9" i="8"/>
  <c r="M9" i="8"/>
  <c r="O9" i="8"/>
  <c r="Q9" i="8"/>
  <c r="S9" i="8"/>
  <c r="S10" i="7"/>
  <c r="O10" i="7"/>
  <c r="M10" i="7"/>
  <c r="I10" i="7"/>
  <c r="O15" i="1"/>
  <c r="K15" i="1"/>
  <c r="J15" i="1"/>
  <c r="L15" i="1"/>
  <c r="N15" i="1"/>
  <c r="P15" i="1"/>
  <c r="U15" i="1"/>
  <c r="W15" i="1"/>
  <c r="X15" i="1"/>
  <c r="G15" i="1"/>
  <c r="E15" i="1"/>
  <c r="C15" i="1"/>
  <c r="Q12" i="6"/>
  <c r="O12" i="6"/>
  <c r="M12" i="6"/>
  <c r="K12" i="6"/>
</calcChain>
</file>

<file path=xl/sharedStrings.xml><?xml version="1.0" encoding="utf-8"?>
<sst xmlns="http://schemas.openxmlformats.org/spreadsheetml/2006/main" count="567" uniqueCount="115">
  <si>
    <t>صندوق سرمایه‌گذاری اختصاصی بازارگردانی بهمن گستر</t>
  </si>
  <si>
    <t>صورت وضعیت پورتفوی</t>
  </si>
  <si>
    <t>برای ماه منتهی به 1402/04/31</t>
  </si>
  <si>
    <t>نام شرکت</t>
  </si>
  <si>
    <t>1402/03/31</t>
  </si>
  <si>
    <t>تغییرات طی دوره</t>
  </si>
  <si>
    <t>1402/04/31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</si>
  <si>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</si>
  <si>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</si>
  <si>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</si>
  <si>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</si>
  <si>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</si>
  <si>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</si>
  <si>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</si>
  <si>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</si>
  <si>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</si>
  <si>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22.73%</t>
  </si>
  <si>
    <t>ح.شرکت بهمن لیزینگ</t>
  </si>
  <si>
    <t>2.39%</t>
  </si>
  <si>
    <t>سرمایه‌گذاری‌بهمن‌</t>
  </si>
  <si>
    <t>18.86%</t>
  </si>
  <si>
    <t>شرکت بهمن لیزینگ</t>
  </si>
  <si>
    <t>6.29%</t>
  </si>
  <si>
    <t>صنایع‌ریخته‌گری‌ایران‌</t>
  </si>
  <si>
    <t>9.99%</t>
  </si>
  <si>
    <t>گروه‌بهمن‌</t>
  </si>
  <si>
    <t>37.89%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</si>
  <si>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</si>
  <si>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</si>
  <si>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</si>
  <si>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</si>
  <si>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</si>
  <si>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</si>
  <si>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</si>
  <si>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</si>
  <si>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</si>
  <si>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</si>
  <si>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</si>
  <si>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</si>
  <si>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</si>
  <si>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</si>
  <si>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</si>
  <si>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</si>
  <si>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</si>
  <si>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</si>
  <si>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</si>
  <si>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</si>
  <si>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</si>
  <si>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</si>
  <si>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</si>
  <si>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</si>
  <si>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</si>
  <si>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</si>
  <si>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</si>
  <si>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</si>
  <si>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</si>
  <si>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</si>
  <si>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</si>
  <si>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</si>
  <si>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</si>
  <si>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0.01%</t>
  </si>
  <si>
    <t>849-40-2052615-1</t>
  </si>
  <si>
    <t>حساب جاری</t>
  </si>
  <si>
    <t>0.00%</t>
  </si>
  <si>
    <t>موسسه مالی و اعتباری کوثر بهشتی ولیعصر</t>
  </si>
  <si>
    <t>31801100168.95</t>
  </si>
  <si>
    <t>1399/12/20</t>
  </si>
  <si>
    <t>بانک خاورمیانه بخارست</t>
  </si>
  <si>
    <t>100711040707075153</t>
  </si>
  <si>
    <t>1401/09/15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</si>
  <si>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</si>
  <si>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</si>
  <si>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</si>
  <si>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</si>
  <si>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</si>
  <si>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</si>
  <si>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</si>
  <si>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</si>
  <si>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</si>
  <si>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</si>
  <si>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</si>
  <si>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</si>
  <si>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</si>
  <si>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</si>
  <si>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</si>
  <si>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</si>
  <si>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1402/04/24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</si>
  <si>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</si>
  <si>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</si>
  <si>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</si>
  <si>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</si>
  <si>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</si>
  <si>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</si>
  <si>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</si>
  <si>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</si>
  <si>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-27.70%</t>
  </si>
  <si>
    <t>3.16%</t>
  </si>
  <si>
    <t>10.65%</t>
  </si>
  <si>
    <t>-20.00%</t>
  </si>
  <si>
    <t>1.17%</t>
  </si>
  <si>
    <t>131.89%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</si>
  <si>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</si>
  <si>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</si>
  <si>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</si>
  <si>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</si>
  <si>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</si>
  <si>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</si>
  <si>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</si>
  <si>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</si>
  <si>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</si>
  <si>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</si>
  <si>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99.17%</t>
  </si>
  <si>
    <t>-4.19%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</si>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</sst>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0000"/>
      <name val="B Nazanin"/>
      <charset val="178"/>
    </font>
    <font>
      <sz val="18"/>
      <color rgb="FF000000"/>
      <name val="B Nazanin"/>
      <charset val="178"/>
    </font>
    <font>
      <sz val="16"/>
      <color rgb="FF000000"/>
      <name val="B Nazanin"/>
      <charset val="178"/>
    </font>
    <font>
      <sz val="16"/>
      <name val="B Nazanin"/>
      <charset val="178"/>
    </font>
    <font>
      <sz val="18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3" fontId="3" fillId="0" borderId="0" xfId="0" applyNumberFormat="1" applyFont="1"/>
    <xf numFmtId="0" fontId="12" fillId="0" borderId="0" xfId="0" applyFont="1" applyAlignment="1">
      <alignment horizontal="center"/>
    </xf>
    <xf numFmtId="0" fontId="1" fillId="0" borderId="2" xfId="0" applyFont="1" applyBorder="1"/>
    <xf numFmtId="0" fontId="3" fillId="0" borderId="2" xfId="0" applyFont="1" applyBorder="1"/>
    <xf numFmtId="3" fontId="3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7" fillId="0" borderId="0" xfId="0" applyNumberFormat="1" applyFont="1"/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6"/>
  <sheetViews>
    <sheetView rightToLeft="1" zoomScaleNormal="100" workbookViewId="0">
      <selection activeCell="A34" sqref="A34"/>
    </sheetView>
  </sheetViews>
  <sheetFormatPr defaultRowHeight="18.75"/>
  <cols>
    <col min="1" max="1" width="18.42578125" style="2" bestFit="1" customWidth="1"/>
    <col min="2" max="2" width="1" style="2" customWidth="1"/>
    <col min="3" max="3" width="16" style="2" bestFit="1" customWidth="1"/>
    <col min="4" max="4" width="1" style="2" customWidth="1"/>
    <col min="5" max="5" width="20.5703125" style="2" bestFit="1" customWidth="1"/>
    <col min="6" max="6" width="1" style="2" customWidth="1"/>
    <col min="7" max="7" width="25.140625" style="2" bestFit="1" customWidth="1"/>
    <col min="8" max="8" width="1" style="2" customWidth="1"/>
    <col min="9" max="9" width="14.140625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3.570312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6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20.5703125" style="2" bestFit="1" customWidth="1"/>
    <col min="22" max="22" width="1" style="2" customWidth="1"/>
    <col min="23" max="23" width="25.140625" style="2" bestFit="1" customWidth="1"/>
    <col min="24" max="24" width="1" style="2" customWidth="1"/>
    <col min="25" max="25" width="26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30">
      <c r="B2" s="4"/>
      <c r="C2" s="4"/>
      <c r="D2" s="4"/>
      <c r="E2" s="4"/>
      <c r="F2" s="4"/>
      <c r="G2" s="8" t="s">
        <v>0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4"/>
      <c r="W2" s="4"/>
      <c r="X2" s="4"/>
      <c r="Y2" s="4"/>
    </row>
    <row r="3" spans="1:25" ht="30">
      <c r="B3" s="4"/>
      <c r="C3" s="4"/>
      <c r="D3" s="4"/>
      <c r="E3" s="4"/>
      <c r="F3" s="4"/>
      <c r="G3" s="8" t="s">
        <v>1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4"/>
      <c r="W3" s="4"/>
      <c r="X3" s="4"/>
      <c r="Y3" s="4"/>
    </row>
    <row r="4" spans="1:25" ht="30">
      <c r="B4" s="4"/>
      <c r="C4" s="4"/>
      <c r="D4" s="4"/>
      <c r="E4" s="4"/>
      <c r="F4" s="4"/>
      <c r="G4" s="8" t="s">
        <v>2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4"/>
      <c r="W4" s="4"/>
      <c r="X4" s="4"/>
      <c r="Y4" s="4"/>
    </row>
    <row r="6" spans="1:25" ht="21">
      <c r="A6" s="10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  <c r="T6" s="11" t="s">
        <v>6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</row>
    <row r="7" spans="1:25" ht="21">
      <c r="A7" s="10" t="s">
        <v>3</v>
      </c>
      <c r="C7" s="22" t="s">
        <v>7</v>
      </c>
      <c r="E7" s="22" t="s">
        <v>8</v>
      </c>
      <c r="G7" s="22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2" t="s">
        <v>7</v>
      </c>
      <c r="S7" s="22" t="s">
        <v>12</v>
      </c>
      <c r="U7" s="22" t="s">
        <v>8</v>
      </c>
      <c r="W7" s="22" t="s">
        <v>9</v>
      </c>
      <c r="Y7" s="10" t="s">
        <v>13</v>
      </c>
    </row>
    <row r="8" spans="1:25" ht="21">
      <c r="A8" s="11" t="s">
        <v>3</v>
      </c>
      <c r="C8" s="11" t="s">
        <v>7</v>
      </c>
      <c r="E8" s="11" t="s">
        <v>8</v>
      </c>
      <c r="G8" s="11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11" t="s">
        <v>7</v>
      </c>
      <c r="S8" s="11" t="s">
        <v>12</v>
      </c>
      <c r="U8" s="11" t="s">
        <v>8</v>
      </c>
      <c r="W8" s="11" t="s">
        <v>9</v>
      </c>
      <c r="Y8" s="11" t="s">
        <v>13</v>
      </c>
    </row>
    <row r="9" spans="1:25" ht="21">
      <c r="A9" s="3" t="s">
        <v>15</v>
      </c>
      <c r="C9" s="6">
        <v>263952803</v>
      </c>
      <c r="D9" s="7"/>
      <c r="E9" s="6">
        <v>986598724693</v>
      </c>
      <c r="F9" s="7"/>
      <c r="G9" s="6">
        <v>2497733323296.25</v>
      </c>
      <c r="H9" s="7"/>
      <c r="I9" s="6">
        <v>165349551</v>
      </c>
      <c r="J9" s="7"/>
      <c r="K9" s="6">
        <v>56705796729</v>
      </c>
      <c r="L9" s="7"/>
      <c r="M9" s="6">
        <v>-48925426</v>
      </c>
      <c r="N9" s="7"/>
      <c r="O9" s="6">
        <v>445483671215</v>
      </c>
      <c r="P9" s="7"/>
      <c r="Q9" s="6">
        <v>380376928</v>
      </c>
      <c r="R9" s="7"/>
      <c r="S9" s="6">
        <v>5850</v>
      </c>
      <c r="T9" s="7"/>
      <c r="U9" s="6">
        <v>864808732070</v>
      </c>
      <c r="V9" s="7"/>
      <c r="W9" s="6">
        <v>2223513872978.1099</v>
      </c>
      <c r="Y9" s="7" t="s">
        <v>16</v>
      </c>
    </row>
    <row r="10" spans="1:25" ht="21">
      <c r="A10" s="3" t="s">
        <v>17</v>
      </c>
      <c r="C10" s="6">
        <v>67114580</v>
      </c>
      <c r="D10" s="7"/>
      <c r="E10" s="6">
        <v>131611691380</v>
      </c>
      <c r="F10" s="7"/>
      <c r="G10" s="6">
        <v>161891465026.94901</v>
      </c>
      <c r="H10" s="7"/>
      <c r="I10" s="6">
        <v>29100308</v>
      </c>
      <c r="J10" s="7"/>
      <c r="K10" s="6">
        <v>77700404162</v>
      </c>
      <c r="L10" s="7"/>
      <c r="M10" s="6">
        <v>-360000</v>
      </c>
      <c r="N10" s="7"/>
      <c r="O10" s="6">
        <v>961029105</v>
      </c>
      <c r="P10" s="7"/>
      <c r="Q10" s="6">
        <v>95854888</v>
      </c>
      <c r="R10" s="7"/>
      <c r="S10" s="6">
        <v>2441</v>
      </c>
      <c r="T10" s="7"/>
      <c r="U10" s="6">
        <v>208597485732</v>
      </c>
      <c r="V10" s="7"/>
      <c r="W10" s="6">
        <v>233803955453.978</v>
      </c>
      <c r="Y10" s="7" t="s">
        <v>18</v>
      </c>
    </row>
    <row r="11" spans="1:25" ht="21">
      <c r="A11" s="3" t="s">
        <v>19</v>
      </c>
      <c r="C11" s="6">
        <v>372179213</v>
      </c>
      <c r="D11" s="7"/>
      <c r="E11" s="6">
        <v>1279939382546</v>
      </c>
      <c r="F11" s="7"/>
      <c r="G11" s="6">
        <v>1888117803464.0601</v>
      </c>
      <c r="H11" s="7"/>
      <c r="I11" s="6">
        <v>8014358</v>
      </c>
      <c r="J11" s="7"/>
      <c r="K11" s="6">
        <v>43154778281</v>
      </c>
      <c r="L11" s="7"/>
      <c r="M11" s="6">
        <v>-28615046</v>
      </c>
      <c r="N11" s="7"/>
      <c r="O11" s="6">
        <v>169609015410</v>
      </c>
      <c r="P11" s="7"/>
      <c r="Q11" s="6">
        <v>351578525</v>
      </c>
      <c r="R11" s="7"/>
      <c r="S11" s="6">
        <v>5250</v>
      </c>
      <c r="T11" s="7"/>
      <c r="U11" s="6">
        <v>1224404748267</v>
      </c>
      <c r="V11" s="7"/>
      <c r="W11" s="6">
        <v>1844384457935.25</v>
      </c>
      <c r="Y11" s="7" t="s">
        <v>20</v>
      </c>
    </row>
    <row r="12" spans="1:25" ht="21">
      <c r="A12" s="3" t="s">
        <v>21</v>
      </c>
      <c r="C12" s="6">
        <v>117960675</v>
      </c>
      <c r="D12" s="7"/>
      <c r="E12" s="6">
        <v>368329371401</v>
      </c>
      <c r="F12" s="7"/>
      <c r="G12" s="6">
        <v>477495521817.237</v>
      </c>
      <c r="H12" s="7"/>
      <c r="I12" s="6">
        <v>48820182</v>
      </c>
      <c r="J12" s="7"/>
      <c r="K12" s="6">
        <v>204907028719</v>
      </c>
      <c r="L12" s="7"/>
      <c r="M12" s="6">
        <v>-12788745</v>
      </c>
      <c r="N12" s="7"/>
      <c r="O12" s="6">
        <v>53679916994</v>
      </c>
      <c r="P12" s="7"/>
      <c r="Q12" s="6">
        <v>153992112</v>
      </c>
      <c r="R12" s="7"/>
      <c r="S12" s="6">
        <v>4001</v>
      </c>
      <c r="T12" s="7"/>
      <c r="U12" s="6">
        <v>531715219208</v>
      </c>
      <c r="V12" s="7"/>
      <c r="W12" s="6">
        <v>615654187057.51501</v>
      </c>
      <c r="Y12" s="7" t="s">
        <v>22</v>
      </c>
    </row>
    <row r="13" spans="1:25" ht="21">
      <c r="A13" s="3" t="s">
        <v>23</v>
      </c>
      <c r="C13" s="6">
        <v>99160349</v>
      </c>
      <c r="D13" s="7"/>
      <c r="E13" s="6">
        <v>408402317366</v>
      </c>
      <c r="F13" s="7"/>
      <c r="G13" s="6">
        <v>722329556212.40002</v>
      </c>
      <c r="H13" s="7"/>
      <c r="I13" s="6">
        <v>46984467</v>
      </c>
      <c r="J13" s="7"/>
      <c r="K13" s="6">
        <v>337768186056</v>
      </c>
      <c r="L13" s="7"/>
      <c r="M13" s="6">
        <v>-5204105</v>
      </c>
      <c r="N13" s="7"/>
      <c r="O13" s="6">
        <v>38663652387</v>
      </c>
      <c r="P13" s="7"/>
      <c r="Q13" s="6">
        <v>140940711</v>
      </c>
      <c r="R13" s="7"/>
      <c r="S13" s="6">
        <v>6940</v>
      </c>
      <c r="T13" s="7"/>
      <c r="U13" s="6">
        <v>721997829129</v>
      </c>
      <c r="V13" s="7"/>
      <c r="W13" s="6">
        <v>977385156653.90198</v>
      </c>
      <c r="Y13" s="7" t="s">
        <v>24</v>
      </c>
    </row>
    <row r="14" spans="1:25" ht="21">
      <c r="A14" s="3" t="s">
        <v>25</v>
      </c>
      <c r="C14" s="6">
        <v>1833782909</v>
      </c>
      <c r="D14" s="7"/>
      <c r="E14" s="6">
        <v>3390369925392</v>
      </c>
      <c r="F14" s="7"/>
      <c r="G14" s="6">
        <v>4271299304428.73</v>
      </c>
      <c r="H14" s="7"/>
      <c r="I14" s="6">
        <v>21800000</v>
      </c>
      <c r="J14" s="7"/>
      <c r="K14" s="6">
        <v>43807698299</v>
      </c>
      <c r="L14" s="7"/>
      <c r="M14" s="6">
        <v>0</v>
      </c>
      <c r="N14" s="7"/>
      <c r="O14" s="6">
        <v>0</v>
      </c>
      <c r="P14" s="7"/>
      <c r="Q14" s="6">
        <v>1855582909</v>
      </c>
      <c r="R14" s="7"/>
      <c r="S14" s="6">
        <v>1999</v>
      </c>
      <c r="T14" s="7"/>
      <c r="U14" s="6">
        <v>3434177623691</v>
      </c>
      <c r="V14" s="7"/>
      <c r="W14" s="6">
        <v>3706491159312.3301</v>
      </c>
      <c r="Y14" s="7" t="s">
        <v>26</v>
      </c>
    </row>
    <row r="15" spans="1:25" ht="19.5" thickBot="1">
      <c r="C15" s="33">
        <f>SUM(C9:C14)</f>
        <v>2754150529</v>
      </c>
      <c r="D15" s="26"/>
      <c r="E15" s="33">
        <f>SUM(E9:E14)</f>
        <v>6565251412778</v>
      </c>
      <c r="F15" s="26"/>
      <c r="G15" s="33">
        <f>SUM(G9:G14)</f>
        <v>10018866974245.627</v>
      </c>
      <c r="H15" s="26"/>
      <c r="I15" s="33">
        <v>0</v>
      </c>
      <c r="J15" s="31">
        <f t="shared" ref="J15" si="0">SUM(J9:J14)</f>
        <v>0</v>
      </c>
      <c r="K15" s="33">
        <f>SUM(K9:K14)</f>
        <v>764043892246</v>
      </c>
      <c r="L15" s="31">
        <f t="shared" ref="L15" si="1">SUM(L9:L14)</f>
        <v>0</v>
      </c>
      <c r="M15" s="32">
        <v>0</v>
      </c>
      <c r="N15" s="31">
        <f t="shared" ref="N15" si="2">SUM(N9:N14)</f>
        <v>0</v>
      </c>
      <c r="O15" s="33">
        <f>SUM(O9:O14)</f>
        <v>708397285111</v>
      </c>
      <c r="P15" s="31">
        <f t="shared" ref="P15:Q15" si="3">SUM(P9:P14)</f>
        <v>0</v>
      </c>
      <c r="Q15" s="33">
        <v>0</v>
      </c>
      <c r="R15" s="26"/>
      <c r="S15" s="33">
        <v>0</v>
      </c>
      <c r="T15" s="26"/>
      <c r="U15" s="33">
        <f t="shared" ref="U15" si="4">SUM(U9:U14)</f>
        <v>6985701638097</v>
      </c>
      <c r="V15" s="26"/>
      <c r="W15" s="33">
        <f t="shared" ref="W15:X15" si="5">SUM(W9:W14)</f>
        <v>9601232789391.0859</v>
      </c>
      <c r="X15" s="31">
        <f t="shared" si="5"/>
        <v>0</v>
      </c>
      <c r="Y15" s="32"/>
    </row>
    <row r="16" spans="1:25" ht="19.5" thickTop="1"/>
  </sheetData>
  <mergeCells count="21"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G2:U2"/>
    <mergeCell ref="G3:U3"/>
    <mergeCell ref="G4:U4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4"/>
  <sheetViews>
    <sheetView rightToLeft="1" workbookViewId="0">
      <selection activeCell="A8" sqref="A8:A12"/>
    </sheetView>
  </sheetViews>
  <sheetFormatPr defaultRowHeight="15"/>
  <cols>
    <col min="1" max="1" width="18.42578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13" t="s">
        <v>0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7" ht="23.25">
      <c r="C3" s="13" t="s">
        <v>70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7" ht="23.25">
      <c r="C4" s="13" t="s">
        <v>2</v>
      </c>
      <c r="D4" s="13"/>
      <c r="E4" s="13"/>
      <c r="F4" s="13"/>
      <c r="G4" s="13"/>
      <c r="H4" s="13"/>
      <c r="I4" s="13"/>
      <c r="J4" s="13"/>
      <c r="K4" s="13"/>
      <c r="L4" s="13"/>
      <c r="M4" s="13"/>
    </row>
    <row r="6" spans="1:17" ht="27.75">
      <c r="A6" s="28" t="s">
        <v>3</v>
      </c>
      <c r="B6" s="2"/>
      <c r="C6" s="25" t="s">
        <v>72</v>
      </c>
      <c r="D6" s="25" t="s">
        <v>72</v>
      </c>
      <c r="E6" s="25" t="s">
        <v>72</v>
      </c>
      <c r="F6" s="25" t="s">
        <v>72</v>
      </c>
      <c r="G6" s="25" t="s">
        <v>72</v>
      </c>
      <c r="H6" s="25" t="s">
        <v>72</v>
      </c>
      <c r="I6" s="25" t="s">
        <v>72</v>
      </c>
      <c r="J6" s="2"/>
      <c r="K6" s="25" t="s">
        <v>73</v>
      </c>
      <c r="L6" s="25" t="s">
        <v>73</v>
      </c>
      <c r="M6" s="25" t="s">
        <v>73</v>
      </c>
      <c r="N6" s="25" t="s">
        <v>73</v>
      </c>
      <c r="O6" s="25" t="s">
        <v>73</v>
      </c>
      <c r="P6" s="25" t="s">
        <v>73</v>
      </c>
      <c r="Q6" s="25" t="s">
        <v>73</v>
      </c>
    </row>
    <row r="7" spans="1:17" ht="27.75">
      <c r="A7" s="25" t="s">
        <v>3</v>
      </c>
      <c r="B7" s="2"/>
      <c r="C7" s="29" t="s">
        <v>7</v>
      </c>
      <c r="D7" s="2"/>
      <c r="E7" s="29" t="s">
        <v>87</v>
      </c>
      <c r="F7" s="2"/>
      <c r="G7" s="29" t="s">
        <v>88</v>
      </c>
      <c r="H7" s="2"/>
      <c r="I7" s="29" t="s">
        <v>90</v>
      </c>
      <c r="J7" s="2"/>
      <c r="K7" s="29" t="s">
        <v>7</v>
      </c>
      <c r="L7" s="2"/>
      <c r="M7" s="29" t="s">
        <v>87</v>
      </c>
      <c r="N7" s="2"/>
      <c r="O7" s="29" t="s">
        <v>88</v>
      </c>
      <c r="P7" s="2"/>
      <c r="Q7" s="29" t="s">
        <v>90</v>
      </c>
    </row>
    <row r="8" spans="1:17" ht="21">
      <c r="A8" s="47" t="s">
        <v>15</v>
      </c>
      <c r="B8" s="2"/>
      <c r="C8" s="6">
        <v>48925426</v>
      </c>
      <c r="D8" s="7"/>
      <c r="E8" s="6">
        <v>445483671215</v>
      </c>
      <c r="F8" s="7"/>
      <c r="G8" s="6">
        <v>447201869107</v>
      </c>
      <c r="H8" s="7"/>
      <c r="I8" s="6">
        <v>-1718197892</v>
      </c>
      <c r="J8" s="7"/>
      <c r="K8" s="6">
        <v>48925426</v>
      </c>
      <c r="L8" s="7"/>
      <c r="M8" s="6">
        <v>445483671215</v>
      </c>
      <c r="N8" s="7"/>
      <c r="O8" s="6">
        <v>447201869107</v>
      </c>
      <c r="P8" s="7"/>
      <c r="Q8" s="6">
        <v>-1718197892</v>
      </c>
    </row>
    <row r="9" spans="1:17" ht="21">
      <c r="A9" s="47" t="s">
        <v>21</v>
      </c>
      <c r="B9" s="2"/>
      <c r="C9" s="6">
        <v>12788745</v>
      </c>
      <c r="D9" s="7"/>
      <c r="E9" s="6">
        <v>53679916994</v>
      </c>
      <c r="F9" s="7"/>
      <c r="G9" s="6">
        <v>51932872569</v>
      </c>
      <c r="H9" s="7"/>
      <c r="I9" s="6">
        <v>1747044425</v>
      </c>
      <c r="J9" s="7"/>
      <c r="K9" s="6">
        <v>12788745</v>
      </c>
      <c r="L9" s="7"/>
      <c r="M9" s="6">
        <v>53679916994</v>
      </c>
      <c r="N9" s="7"/>
      <c r="O9" s="6">
        <v>51932872569</v>
      </c>
      <c r="P9" s="7"/>
      <c r="Q9" s="6">
        <v>1747044425</v>
      </c>
    </row>
    <row r="10" spans="1:17" ht="21">
      <c r="A10" s="47" t="s">
        <v>23</v>
      </c>
      <c r="B10" s="2"/>
      <c r="C10" s="6">
        <v>5204105</v>
      </c>
      <c r="D10" s="7"/>
      <c r="E10" s="6">
        <v>38663652387</v>
      </c>
      <c r="F10" s="7"/>
      <c r="G10" s="6">
        <v>37941632006</v>
      </c>
      <c r="H10" s="7"/>
      <c r="I10" s="6">
        <v>722020381</v>
      </c>
      <c r="J10" s="7"/>
      <c r="K10" s="6">
        <v>5204105</v>
      </c>
      <c r="L10" s="7"/>
      <c r="M10" s="6">
        <v>38663652387</v>
      </c>
      <c r="N10" s="7"/>
      <c r="O10" s="6">
        <v>37941632006</v>
      </c>
      <c r="P10" s="7"/>
      <c r="Q10" s="6">
        <v>722020381</v>
      </c>
    </row>
    <row r="11" spans="1:17" ht="21">
      <c r="A11" s="47" t="s">
        <v>19</v>
      </c>
      <c r="B11" s="2"/>
      <c r="C11" s="6">
        <v>28615046</v>
      </c>
      <c r="D11" s="7"/>
      <c r="E11" s="6">
        <v>169609015410</v>
      </c>
      <c r="F11" s="7"/>
      <c r="G11" s="6">
        <v>145216860706</v>
      </c>
      <c r="H11" s="7"/>
      <c r="I11" s="6">
        <v>24392154704</v>
      </c>
      <c r="J11" s="7"/>
      <c r="K11" s="6">
        <v>28615046</v>
      </c>
      <c r="L11" s="7"/>
      <c r="M11" s="6">
        <v>169609015410</v>
      </c>
      <c r="N11" s="7"/>
      <c r="O11" s="6">
        <v>145216860706</v>
      </c>
      <c r="P11" s="7"/>
      <c r="Q11" s="6">
        <v>24392154704</v>
      </c>
    </row>
    <row r="12" spans="1:17" ht="21">
      <c r="A12" s="47" t="s">
        <v>17</v>
      </c>
      <c r="B12" s="2"/>
      <c r="C12" s="6">
        <v>360000</v>
      </c>
      <c r="D12" s="7"/>
      <c r="E12" s="6">
        <v>961029105</v>
      </c>
      <c r="F12" s="7"/>
      <c r="G12" s="6">
        <v>871428076</v>
      </c>
      <c r="H12" s="7"/>
      <c r="I12" s="6">
        <v>89601029</v>
      </c>
      <c r="J12" s="7"/>
      <c r="K12" s="6">
        <v>360000</v>
      </c>
      <c r="L12" s="7"/>
      <c r="M12" s="6">
        <v>961029105</v>
      </c>
      <c r="N12" s="7"/>
      <c r="O12" s="6">
        <v>871428076</v>
      </c>
      <c r="P12" s="7"/>
      <c r="Q12" s="6">
        <v>89601029</v>
      </c>
    </row>
    <row r="13" spans="1:17" ht="19.5" thickBot="1">
      <c r="A13" s="2"/>
      <c r="B13" s="2"/>
      <c r="C13" s="30">
        <v>0</v>
      </c>
      <c r="D13" s="7"/>
      <c r="E13" s="21">
        <f>SUM(E8:E12)</f>
        <v>708397285111</v>
      </c>
      <c r="F13" s="7"/>
      <c r="G13" s="21">
        <f>SUM(G8:G12)</f>
        <v>683164662464</v>
      </c>
      <c r="H13" s="7"/>
      <c r="I13" s="21">
        <f>SUM(I8:I12)</f>
        <v>25232622647</v>
      </c>
      <c r="J13" s="7"/>
      <c r="K13" s="30">
        <v>0</v>
      </c>
      <c r="L13" s="7"/>
      <c r="M13" s="21">
        <f>SUM(M8:M12)</f>
        <v>708397285111</v>
      </c>
      <c r="N13" s="7"/>
      <c r="O13" s="21">
        <f>SUM(O8:O12)</f>
        <v>683164662464</v>
      </c>
      <c r="P13" s="7"/>
      <c r="Q13" s="21">
        <f>SUM(Q8:Q12)</f>
        <v>25232622647</v>
      </c>
    </row>
    <row r="14" spans="1:17" ht="15.75" thickTop="1"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</sheetData>
  <mergeCells count="14">
    <mergeCell ref="K7"/>
    <mergeCell ref="M7"/>
    <mergeCell ref="C2:M2"/>
    <mergeCell ref="C3:M3"/>
    <mergeCell ref="C4:M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8"/>
  <sheetViews>
    <sheetView rightToLeft="1" topLeftCell="A2" workbookViewId="0">
      <selection activeCell="U14" sqref="C14:U14"/>
    </sheetView>
  </sheetViews>
  <sheetFormatPr defaultRowHeight="15"/>
  <cols>
    <col min="1" max="1" width="18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9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3.25">
      <c r="C2" s="13" t="s">
        <v>0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1" ht="23.25">
      <c r="C3" s="13" t="s">
        <v>70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21" ht="23.25">
      <c r="C4" s="13" t="s">
        <v>2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21" ht="27.75">
      <c r="A6" s="28" t="s">
        <v>3</v>
      </c>
      <c r="B6" s="2"/>
      <c r="C6" s="25" t="s">
        <v>72</v>
      </c>
      <c r="D6" s="25" t="s">
        <v>72</v>
      </c>
      <c r="E6" s="25" t="s">
        <v>72</v>
      </c>
      <c r="F6" s="25" t="s">
        <v>72</v>
      </c>
      <c r="G6" s="25" t="s">
        <v>72</v>
      </c>
      <c r="H6" s="25" t="s">
        <v>72</v>
      </c>
      <c r="I6" s="25" t="s">
        <v>72</v>
      </c>
      <c r="J6" s="25" t="s">
        <v>72</v>
      </c>
      <c r="K6" s="25" t="s">
        <v>72</v>
      </c>
      <c r="L6" s="2"/>
      <c r="M6" s="25" t="s">
        <v>73</v>
      </c>
      <c r="N6" s="25" t="s">
        <v>73</v>
      </c>
      <c r="O6" s="25" t="s">
        <v>73</v>
      </c>
      <c r="P6" s="25" t="s">
        <v>73</v>
      </c>
      <c r="Q6" s="25" t="s">
        <v>73</v>
      </c>
      <c r="R6" s="25" t="s">
        <v>73</v>
      </c>
      <c r="S6" s="25" t="s">
        <v>73</v>
      </c>
      <c r="T6" s="25" t="s">
        <v>73</v>
      </c>
      <c r="U6" s="25" t="s">
        <v>73</v>
      </c>
    </row>
    <row r="7" spans="1:21" ht="27.75">
      <c r="A7" s="25" t="s">
        <v>3</v>
      </c>
      <c r="B7" s="2"/>
      <c r="C7" s="29" t="s">
        <v>91</v>
      </c>
      <c r="D7" s="2"/>
      <c r="E7" s="29" t="s">
        <v>92</v>
      </c>
      <c r="F7" s="2"/>
      <c r="G7" s="29" t="s">
        <v>93</v>
      </c>
      <c r="H7" s="2"/>
      <c r="I7" s="29" t="s">
        <v>53</v>
      </c>
      <c r="J7" s="2"/>
      <c r="K7" s="29" t="s">
        <v>94</v>
      </c>
      <c r="L7" s="2"/>
      <c r="M7" s="29" t="s">
        <v>91</v>
      </c>
      <c r="N7" s="2"/>
      <c r="O7" s="29" t="s">
        <v>92</v>
      </c>
      <c r="P7" s="2"/>
      <c r="Q7" s="29" t="s">
        <v>93</v>
      </c>
      <c r="R7" s="2"/>
      <c r="S7" s="29" t="s">
        <v>53</v>
      </c>
      <c r="T7" s="2"/>
      <c r="U7" s="29" t="s">
        <v>94</v>
      </c>
    </row>
    <row r="8" spans="1:21" ht="21">
      <c r="A8" s="3" t="s">
        <v>15</v>
      </c>
      <c r="B8" s="2"/>
      <c r="C8" s="6">
        <v>0</v>
      </c>
      <c r="D8" s="7"/>
      <c r="E8" s="6">
        <v>116276622060</v>
      </c>
      <c r="F8" s="7"/>
      <c r="G8" s="6">
        <v>-1718197892</v>
      </c>
      <c r="H8" s="7"/>
      <c r="I8" s="6">
        <v>114558424168</v>
      </c>
      <c r="J8" s="7"/>
      <c r="K8" s="7" t="s">
        <v>95</v>
      </c>
      <c r="L8" s="7"/>
      <c r="M8" s="6">
        <v>0</v>
      </c>
      <c r="N8" s="7"/>
      <c r="O8" s="6">
        <v>116276622060</v>
      </c>
      <c r="P8" s="7"/>
      <c r="Q8" s="6">
        <v>-1718197892</v>
      </c>
      <c r="R8" s="7"/>
      <c r="S8" s="6">
        <v>114558424168</v>
      </c>
      <c r="T8" s="7"/>
      <c r="U8" s="7" t="s">
        <v>95</v>
      </c>
    </row>
    <row r="9" spans="1:21" ht="21">
      <c r="A9" s="3" t="s">
        <v>21</v>
      </c>
      <c r="B9" s="2"/>
      <c r="C9" s="6">
        <v>0</v>
      </c>
      <c r="D9" s="7"/>
      <c r="E9" s="6">
        <v>-14815490909</v>
      </c>
      <c r="F9" s="7"/>
      <c r="G9" s="6">
        <v>1747044425</v>
      </c>
      <c r="H9" s="7"/>
      <c r="I9" s="6">
        <v>-13068446484</v>
      </c>
      <c r="J9" s="7"/>
      <c r="K9" s="7" t="s">
        <v>96</v>
      </c>
      <c r="L9" s="7"/>
      <c r="M9" s="6">
        <v>0</v>
      </c>
      <c r="N9" s="7"/>
      <c r="O9" s="6">
        <v>-14815490909</v>
      </c>
      <c r="P9" s="7"/>
      <c r="Q9" s="6">
        <v>1747044425</v>
      </c>
      <c r="R9" s="7"/>
      <c r="S9" s="6">
        <v>-13068446484</v>
      </c>
      <c r="T9" s="7"/>
      <c r="U9" s="7" t="s">
        <v>96</v>
      </c>
    </row>
    <row r="10" spans="1:21" ht="21">
      <c r="A10" s="3" t="s">
        <v>23</v>
      </c>
      <c r="B10" s="2"/>
      <c r="C10" s="6">
        <v>0</v>
      </c>
      <c r="D10" s="7"/>
      <c r="E10" s="6">
        <v>-44770953608</v>
      </c>
      <c r="F10" s="7"/>
      <c r="G10" s="6">
        <v>722020381</v>
      </c>
      <c r="H10" s="7"/>
      <c r="I10" s="6">
        <v>-44048933227</v>
      </c>
      <c r="J10" s="7"/>
      <c r="K10" s="7" t="s">
        <v>97</v>
      </c>
      <c r="L10" s="7"/>
      <c r="M10" s="6">
        <v>0</v>
      </c>
      <c r="N10" s="7"/>
      <c r="O10" s="6">
        <v>-44770953608</v>
      </c>
      <c r="P10" s="7"/>
      <c r="Q10" s="6">
        <v>722020381</v>
      </c>
      <c r="R10" s="7"/>
      <c r="S10" s="6">
        <v>-44048933227</v>
      </c>
      <c r="T10" s="7"/>
      <c r="U10" s="7" t="s">
        <v>97</v>
      </c>
    </row>
    <row r="11" spans="1:21" ht="21">
      <c r="A11" s="3" t="s">
        <v>19</v>
      </c>
      <c r="B11" s="2"/>
      <c r="C11" s="6">
        <v>0</v>
      </c>
      <c r="D11" s="7"/>
      <c r="E11" s="6">
        <v>58328736896</v>
      </c>
      <c r="F11" s="7"/>
      <c r="G11" s="6">
        <v>24392154704</v>
      </c>
      <c r="H11" s="7"/>
      <c r="I11" s="6">
        <v>82720891600</v>
      </c>
      <c r="J11" s="7"/>
      <c r="K11" s="7" t="s">
        <v>98</v>
      </c>
      <c r="L11" s="7"/>
      <c r="M11" s="6">
        <v>0</v>
      </c>
      <c r="N11" s="7"/>
      <c r="O11" s="6">
        <v>58328736896</v>
      </c>
      <c r="P11" s="7"/>
      <c r="Q11" s="6">
        <v>24392154704</v>
      </c>
      <c r="R11" s="7"/>
      <c r="S11" s="6">
        <v>82720891600</v>
      </c>
      <c r="T11" s="7"/>
      <c r="U11" s="7" t="s">
        <v>98</v>
      </c>
    </row>
    <row r="12" spans="1:21" ht="21">
      <c r="A12" s="3" t="s">
        <v>17</v>
      </c>
      <c r="B12" s="2"/>
      <c r="C12" s="6">
        <v>0</v>
      </c>
      <c r="D12" s="7"/>
      <c r="E12" s="6">
        <v>-4916485658</v>
      </c>
      <c r="F12" s="7"/>
      <c r="G12" s="6">
        <v>89601029</v>
      </c>
      <c r="H12" s="7"/>
      <c r="I12" s="6">
        <v>-4826884629</v>
      </c>
      <c r="J12" s="7"/>
      <c r="K12" s="7" t="s">
        <v>99</v>
      </c>
      <c r="L12" s="7"/>
      <c r="M12" s="6">
        <v>0</v>
      </c>
      <c r="N12" s="7"/>
      <c r="O12" s="6">
        <v>-4916485658</v>
      </c>
      <c r="P12" s="7"/>
      <c r="Q12" s="6">
        <v>89601029</v>
      </c>
      <c r="R12" s="7"/>
      <c r="S12" s="6">
        <v>-4826884629</v>
      </c>
      <c r="T12" s="7"/>
      <c r="U12" s="7" t="s">
        <v>99</v>
      </c>
    </row>
    <row r="13" spans="1:21" ht="21">
      <c r="A13" s="3" t="s">
        <v>25</v>
      </c>
      <c r="B13" s="2"/>
      <c r="C13" s="6">
        <v>63107202054</v>
      </c>
      <c r="D13" s="7"/>
      <c r="E13" s="6">
        <v>-608615843414</v>
      </c>
      <c r="F13" s="7"/>
      <c r="G13" s="6">
        <v>0</v>
      </c>
      <c r="H13" s="7"/>
      <c r="I13" s="6">
        <v>-545508641360</v>
      </c>
      <c r="J13" s="7"/>
      <c r="K13" s="7" t="s">
        <v>100</v>
      </c>
      <c r="L13" s="7"/>
      <c r="M13" s="6">
        <v>63107202054</v>
      </c>
      <c r="N13" s="7"/>
      <c r="O13" s="6">
        <v>-608615843414</v>
      </c>
      <c r="P13" s="7"/>
      <c r="Q13" s="6">
        <v>0</v>
      </c>
      <c r="R13" s="7"/>
      <c r="S13" s="6">
        <v>-545508641360</v>
      </c>
      <c r="T13" s="7"/>
      <c r="U13" s="7" t="s">
        <v>100</v>
      </c>
    </row>
    <row r="14" spans="1:21" ht="19.5" thickBot="1">
      <c r="A14" s="2"/>
      <c r="B14" s="2"/>
      <c r="C14" s="21">
        <f>SUM(C8:C13)</f>
        <v>63107202054</v>
      </c>
      <c r="D14" s="7"/>
      <c r="E14" s="21">
        <f>SUM(E8:E13)</f>
        <v>-498513414633</v>
      </c>
      <c r="F14" s="7"/>
      <c r="G14" s="21">
        <f>SUM(G8:G13)</f>
        <v>25232622647</v>
      </c>
      <c r="H14" s="7"/>
      <c r="I14" s="21">
        <f>SUM(I8:I13)</f>
        <v>-410173589932</v>
      </c>
      <c r="J14" s="7"/>
      <c r="K14" s="30">
        <v>0</v>
      </c>
      <c r="L14" s="7"/>
      <c r="M14" s="21">
        <f>SUM(M8:M13)</f>
        <v>63107202054</v>
      </c>
      <c r="N14" s="7"/>
      <c r="O14" s="21">
        <f>SUM(O8:O13)</f>
        <v>-498513414633</v>
      </c>
      <c r="P14" s="7"/>
      <c r="Q14" s="21">
        <f>SUM(Q8:Q13)</f>
        <v>25232622647</v>
      </c>
      <c r="R14" s="7"/>
      <c r="S14" s="21">
        <f>SUM(S8:S13)</f>
        <v>-410173589932</v>
      </c>
      <c r="T14" s="7"/>
      <c r="U14" s="30">
        <v>0</v>
      </c>
    </row>
    <row r="15" spans="1:21" ht="19.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8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8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8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</sheetData>
  <mergeCells count="16">
    <mergeCell ref="C2:Q2"/>
    <mergeCell ref="C3:Q3"/>
    <mergeCell ref="C4:Q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Q29" sqref="Q29"/>
    </sheetView>
  </sheetViews>
  <sheetFormatPr defaultRowHeight="15"/>
  <cols>
    <col min="1" max="1" width="11.140625" style="1" bestFit="1" customWidth="1"/>
    <col min="2" max="2" width="1" style="1" customWidth="1"/>
    <col min="3" max="3" width="19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6.2851562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14.5703125" style="1" bestFit="1" customWidth="1"/>
    <col min="16" max="16" width="1" style="1" customWidth="1"/>
    <col min="17" max="17" width="8.710937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13" t="s">
        <v>0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7" ht="23.25">
      <c r="C3" s="13" t="s">
        <v>70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7" ht="23.25">
      <c r="C4" s="13" t="s">
        <v>2</v>
      </c>
      <c r="D4" s="13"/>
      <c r="E4" s="13"/>
      <c r="F4" s="13"/>
      <c r="G4" s="13"/>
      <c r="H4" s="13"/>
      <c r="I4" s="13"/>
      <c r="J4" s="13"/>
      <c r="K4" s="13"/>
      <c r="L4" s="13"/>
      <c r="M4" s="13"/>
    </row>
    <row r="6" spans="1:17" ht="27.75">
      <c r="A6" s="28" t="s">
        <v>74</v>
      </c>
      <c r="B6" s="2"/>
      <c r="C6" s="25" t="s">
        <v>72</v>
      </c>
      <c r="D6" s="25" t="s">
        <v>72</v>
      </c>
      <c r="E6" s="25" t="s">
        <v>72</v>
      </c>
      <c r="F6" s="25" t="s">
        <v>72</v>
      </c>
      <c r="G6" s="25" t="s">
        <v>72</v>
      </c>
      <c r="H6" s="25" t="s">
        <v>72</v>
      </c>
      <c r="I6" s="25" t="s">
        <v>72</v>
      </c>
      <c r="J6" s="2"/>
      <c r="K6" s="25" t="s">
        <v>73</v>
      </c>
      <c r="L6" s="25" t="s">
        <v>73</v>
      </c>
      <c r="M6" s="25" t="s">
        <v>73</v>
      </c>
      <c r="N6" s="25" t="s">
        <v>73</v>
      </c>
      <c r="O6" s="25" t="s">
        <v>73</v>
      </c>
      <c r="P6" s="25" t="s">
        <v>73</v>
      </c>
      <c r="Q6" s="25" t="s">
        <v>73</v>
      </c>
    </row>
    <row r="7" spans="1:17" ht="27.75">
      <c r="A7" s="25" t="s">
        <v>74</v>
      </c>
      <c r="B7" s="2"/>
      <c r="C7" s="14" t="s">
        <v>101</v>
      </c>
      <c r="D7" s="2"/>
      <c r="E7" s="14" t="s">
        <v>92</v>
      </c>
      <c r="F7" s="2"/>
      <c r="G7" s="14" t="s">
        <v>93</v>
      </c>
      <c r="H7" s="2"/>
      <c r="I7" s="14" t="s">
        <v>102</v>
      </c>
      <c r="J7" s="2"/>
      <c r="K7" s="14" t="s">
        <v>101</v>
      </c>
      <c r="L7" s="2"/>
      <c r="M7" s="14" t="s">
        <v>92</v>
      </c>
      <c r="N7" s="2"/>
      <c r="O7" s="14" t="s">
        <v>93</v>
      </c>
      <c r="P7" s="2"/>
      <c r="Q7" s="14" t="s">
        <v>102</v>
      </c>
    </row>
  </sheetData>
  <mergeCells count="14">
    <mergeCell ref="K7"/>
    <mergeCell ref="M7"/>
    <mergeCell ref="C2:M2"/>
    <mergeCell ref="C3:M3"/>
    <mergeCell ref="C4:M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rightToLeft="1" workbookViewId="0">
      <selection activeCell="I17" sqref="I17"/>
    </sheetView>
  </sheetViews>
  <sheetFormatPr defaultRowHeight="15"/>
  <cols>
    <col min="1" max="1" width="35.8554687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36.85546875" style="1" bestFit="1" customWidth="1"/>
    <col min="6" max="6" width="1" style="1" customWidth="1"/>
    <col min="7" max="7" width="32.140625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32.1406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B2" s="13" t="s">
        <v>0</v>
      </c>
      <c r="C2" s="13"/>
      <c r="D2" s="13"/>
      <c r="E2" s="13"/>
      <c r="F2" s="13"/>
      <c r="G2" s="13"/>
      <c r="H2" s="13"/>
      <c r="I2" s="13"/>
    </row>
    <row r="3" spans="1:11" ht="23.25">
      <c r="B3" s="13" t="s">
        <v>70</v>
      </c>
      <c r="C3" s="13"/>
      <c r="D3" s="13"/>
      <c r="E3" s="13"/>
      <c r="F3" s="13"/>
      <c r="G3" s="13"/>
      <c r="H3" s="13"/>
      <c r="I3" s="13"/>
    </row>
    <row r="4" spans="1:11" ht="23.25">
      <c r="B4" s="13" t="s">
        <v>2</v>
      </c>
      <c r="C4" s="13"/>
      <c r="D4" s="13"/>
      <c r="E4" s="13"/>
      <c r="F4" s="13"/>
      <c r="G4" s="13"/>
      <c r="H4" s="13"/>
      <c r="I4" s="13"/>
    </row>
    <row r="6" spans="1:11" ht="27.75">
      <c r="A6" s="25" t="s">
        <v>103</v>
      </c>
      <c r="B6" s="25" t="s">
        <v>103</v>
      </c>
      <c r="C6" s="25" t="s">
        <v>103</v>
      </c>
      <c r="D6" s="2"/>
      <c r="E6" s="25" t="s">
        <v>72</v>
      </c>
      <c r="F6" s="25" t="s">
        <v>72</v>
      </c>
      <c r="G6" s="25" t="s">
        <v>72</v>
      </c>
      <c r="H6" s="2"/>
      <c r="I6" s="25" t="s">
        <v>73</v>
      </c>
      <c r="J6" s="25" t="s">
        <v>73</v>
      </c>
      <c r="K6" s="25" t="s">
        <v>73</v>
      </c>
    </row>
    <row r="7" spans="1:11" ht="27.75">
      <c r="A7" s="29" t="s">
        <v>104</v>
      </c>
      <c r="B7" s="2"/>
      <c r="C7" s="29" t="s">
        <v>50</v>
      </c>
      <c r="D7" s="2"/>
      <c r="E7" s="29" t="s">
        <v>105</v>
      </c>
      <c r="F7" s="2"/>
      <c r="G7" s="29" t="s">
        <v>106</v>
      </c>
      <c r="H7" s="2"/>
      <c r="I7" s="29" t="s">
        <v>105</v>
      </c>
      <c r="J7" s="2"/>
      <c r="K7" s="29" t="s">
        <v>106</v>
      </c>
    </row>
    <row r="8" spans="1:11" ht="22.5">
      <c r="A8" s="3" t="s">
        <v>56</v>
      </c>
      <c r="C8" s="38" t="s">
        <v>57</v>
      </c>
      <c r="D8" s="38"/>
      <c r="E8" s="39">
        <v>1651020</v>
      </c>
      <c r="F8" s="38"/>
      <c r="G8" s="38" t="s">
        <v>79</v>
      </c>
      <c r="H8" s="38"/>
      <c r="I8" s="39">
        <v>1651020</v>
      </c>
      <c r="J8" s="38"/>
      <c r="K8" s="38" t="s">
        <v>79</v>
      </c>
    </row>
    <row r="9" spans="1:11" ht="22.5">
      <c r="A9" s="3" t="s">
        <v>64</v>
      </c>
      <c r="C9" s="38" t="s">
        <v>65</v>
      </c>
      <c r="D9" s="38"/>
      <c r="E9" s="39">
        <v>1528933</v>
      </c>
      <c r="F9" s="38"/>
      <c r="G9" s="38" t="s">
        <v>79</v>
      </c>
      <c r="H9" s="38"/>
      <c r="I9" s="39">
        <v>1528933</v>
      </c>
      <c r="J9" s="38"/>
      <c r="K9" s="38" t="s">
        <v>79</v>
      </c>
    </row>
    <row r="10" spans="1:11" ht="23.25" thickBot="1">
      <c r="C10" s="40"/>
      <c r="D10" s="38"/>
      <c r="E10" s="41">
        <f>SUM(E8:E9)</f>
        <v>3179953</v>
      </c>
      <c r="F10" s="38"/>
      <c r="G10" s="40"/>
      <c r="H10" s="38"/>
      <c r="I10" s="41">
        <f>SUM(I8:I9)</f>
        <v>3179953</v>
      </c>
      <c r="J10" s="38"/>
      <c r="K10" s="40"/>
    </row>
    <row r="11" spans="1:11" ht="23.25" thickTop="1">
      <c r="C11" s="5"/>
      <c r="D11" s="5"/>
      <c r="E11" s="5"/>
      <c r="F11" s="5"/>
      <c r="G11" s="5"/>
      <c r="H11" s="5"/>
      <c r="I11" s="5"/>
      <c r="J11" s="5"/>
      <c r="K11" s="5"/>
    </row>
    <row r="12" spans="1:11" ht="22.5">
      <c r="C12" s="5"/>
      <c r="D12" s="5"/>
      <c r="E12" s="5"/>
      <c r="F12" s="5"/>
      <c r="G12" s="5"/>
      <c r="H12" s="5"/>
      <c r="I12" s="5"/>
      <c r="J12" s="5"/>
      <c r="K12" s="5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workbookViewId="0">
      <selection activeCell="E30" sqref="E30"/>
    </sheetView>
  </sheetViews>
  <sheetFormatPr defaultRowHeight="15"/>
  <cols>
    <col min="1" max="1" width="55.5703125" style="1" customWidth="1"/>
    <col min="2" max="2" width="1" style="1" customWidth="1"/>
    <col min="3" max="3" width="30.28515625" style="1" customWidth="1"/>
    <col min="4" max="4" width="1" style="1" customWidth="1"/>
    <col min="5" max="5" width="31.28515625" style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13" t="s">
        <v>0</v>
      </c>
      <c r="B2" s="13"/>
      <c r="C2" s="13"/>
      <c r="D2" s="13"/>
      <c r="E2" s="13"/>
    </row>
    <row r="3" spans="1:5" ht="23.25">
      <c r="A3" s="13" t="s">
        <v>70</v>
      </c>
      <c r="B3" s="13"/>
      <c r="C3" s="13"/>
      <c r="D3" s="13"/>
      <c r="E3" s="13"/>
    </row>
    <row r="4" spans="1:5" ht="23.25">
      <c r="A4" s="13" t="s">
        <v>2</v>
      </c>
      <c r="B4" s="13"/>
      <c r="C4" s="13"/>
      <c r="D4" s="13"/>
      <c r="E4" s="13"/>
    </row>
    <row r="6" spans="1:5" ht="27.75">
      <c r="A6" s="28" t="s">
        <v>107</v>
      </c>
      <c r="B6" s="2"/>
      <c r="C6" s="25" t="s">
        <v>72</v>
      </c>
      <c r="D6" s="2"/>
      <c r="E6" s="25" t="s">
        <v>6</v>
      </c>
    </row>
    <row r="7" spans="1:5" ht="27.75">
      <c r="A7" s="25" t="s">
        <v>107</v>
      </c>
      <c r="B7" s="2"/>
      <c r="C7" s="29" t="s">
        <v>53</v>
      </c>
      <c r="D7" s="2"/>
      <c r="E7" s="29" t="s">
        <v>53</v>
      </c>
    </row>
    <row r="8" spans="1:5" ht="24">
      <c r="A8" s="42" t="s">
        <v>107</v>
      </c>
      <c r="B8" s="5"/>
      <c r="C8" s="39">
        <v>2356420038</v>
      </c>
      <c r="D8" s="38"/>
      <c r="E8" s="39">
        <v>2356420038</v>
      </c>
    </row>
    <row r="9" spans="1:5" ht="24">
      <c r="A9" s="42" t="s">
        <v>108</v>
      </c>
      <c r="B9" s="5"/>
      <c r="C9" s="39">
        <v>0</v>
      </c>
      <c r="D9" s="38"/>
      <c r="E9" s="39">
        <v>0</v>
      </c>
    </row>
    <row r="10" spans="1:5" ht="24">
      <c r="A10" s="42" t="s">
        <v>109</v>
      </c>
      <c r="B10" s="5"/>
      <c r="C10" s="39">
        <v>0</v>
      </c>
      <c r="D10" s="38"/>
      <c r="E10" s="39">
        <v>0</v>
      </c>
    </row>
    <row r="11" spans="1:5" ht="24.75" thickBot="1">
      <c r="A11" s="42" t="s">
        <v>79</v>
      </c>
      <c r="B11" s="5"/>
      <c r="C11" s="41">
        <v>2356420038</v>
      </c>
      <c r="D11" s="38"/>
      <c r="E11" s="41">
        <v>2356420038</v>
      </c>
    </row>
    <row r="12" spans="1:5" ht="19.5" thickTop="1">
      <c r="C12" s="7"/>
      <c r="D12" s="7"/>
      <c r="E12" s="7"/>
    </row>
  </sheetData>
  <mergeCells count="8">
    <mergeCell ref="E7"/>
    <mergeCell ref="E6"/>
    <mergeCell ref="A6:A7"/>
    <mergeCell ref="C7"/>
    <mergeCell ref="C6"/>
    <mergeCell ref="A2:E2"/>
    <mergeCell ref="A3:E3"/>
    <mergeCell ref="A4:E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tabSelected="1" workbookViewId="0">
      <selection activeCell="J14" sqref="J14"/>
    </sheetView>
  </sheetViews>
  <sheetFormatPr defaultRowHeight="15"/>
  <cols>
    <col min="1" max="1" width="24.285156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3.25">
      <c r="A2" s="13" t="s">
        <v>0</v>
      </c>
      <c r="B2" s="13"/>
      <c r="C2" s="13"/>
      <c r="D2" s="13"/>
      <c r="E2" s="13"/>
      <c r="F2" s="13"/>
      <c r="G2" s="13"/>
    </row>
    <row r="3" spans="1:7" ht="23.25">
      <c r="A3" s="13" t="s">
        <v>70</v>
      </c>
      <c r="B3" s="13"/>
      <c r="C3" s="13"/>
      <c r="D3" s="13"/>
      <c r="E3" s="13"/>
      <c r="F3" s="13"/>
      <c r="G3" s="13"/>
    </row>
    <row r="4" spans="1:7" ht="23.25">
      <c r="A4" s="13" t="s">
        <v>2</v>
      </c>
      <c r="B4" s="13"/>
      <c r="C4" s="13"/>
      <c r="D4" s="13"/>
      <c r="E4" s="13"/>
      <c r="F4" s="13"/>
      <c r="G4" s="13"/>
    </row>
    <row r="6" spans="1:7" ht="27.75">
      <c r="A6" s="25" t="s">
        <v>74</v>
      </c>
      <c r="B6" s="2"/>
      <c r="C6" s="25" t="s">
        <v>53</v>
      </c>
      <c r="D6" s="2"/>
      <c r="E6" s="25" t="s">
        <v>94</v>
      </c>
      <c r="F6" s="2"/>
      <c r="G6" s="25" t="s">
        <v>13</v>
      </c>
    </row>
    <row r="7" spans="1:7" ht="22.5">
      <c r="A7" s="3" t="s">
        <v>110</v>
      </c>
      <c r="C7" s="39">
        <v>-410173589932</v>
      </c>
      <c r="D7" s="38"/>
      <c r="E7" s="38" t="s">
        <v>111</v>
      </c>
      <c r="F7" s="38"/>
      <c r="G7" s="38" t="s">
        <v>112</v>
      </c>
    </row>
    <row r="8" spans="1:7" ht="22.5">
      <c r="A8" s="3" t="s">
        <v>113</v>
      </c>
      <c r="C8" s="39">
        <v>0</v>
      </c>
      <c r="D8" s="38"/>
      <c r="E8" s="38" t="s">
        <v>63</v>
      </c>
      <c r="F8" s="38"/>
      <c r="G8" s="38" t="s">
        <v>63</v>
      </c>
    </row>
    <row r="9" spans="1:7" ht="22.5">
      <c r="A9" s="3" t="s">
        <v>114</v>
      </c>
      <c r="C9" s="39">
        <v>3179953</v>
      </c>
      <c r="D9" s="38"/>
      <c r="E9" s="38" t="s">
        <v>63</v>
      </c>
      <c r="F9" s="38"/>
      <c r="G9" s="38" t="s">
        <v>63</v>
      </c>
    </row>
    <row r="10" spans="1:7" ht="23.25" thickBot="1">
      <c r="C10" s="37">
        <f>SUM(C7:C9)</f>
        <v>-410170409979</v>
      </c>
      <c r="D10" s="26"/>
      <c r="E10" s="30">
        <v>0</v>
      </c>
      <c r="F10" s="7"/>
      <c r="G10" s="30">
        <v>0</v>
      </c>
    </row>
    <row r="11" spans="1:7" ht="15.7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6" sqref="A6:A7"/>
    </sheetView>
  </sheetViews>
  <sheetFormatPr defaultRowHeight="15"/>
  <cols>
    <col min="1" max="1" width="12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13" t="s">
        <v>0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7" ht="23.25">
      <c r="C3" s="13" t="s">
        <v>1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7" ht="23.25">
      <c r="C4" s="13" t="s">
        <v>2</v>
      </c>
      <c r="D4" s="13"/>
      <c r="E4" s="13"/>
      <c r="F4" s="13"/>
      <c r="G4" s="13"/>
      <c r="H4" s="13"/>
      <c r="I4" s="13"/>
      <c r="J4" s="13"/>
      <c r="K4" s="13"/>
      <c r="L4" s="13"/>
      <c r="M4" s="13"/>
    </row>
    <row r="6" spans="1:17" ht="24">
      <c r="A6" s="44" t="s">
        <v>3</v>
      </c>
      <c r="B6" s="5"/>
      <c r="C6" s="24" t="s">
        <v>4</v>
      </c>
      <c r="D6" s="24" t="s">
        <v>4</v>
      </c>
      <c r="E6" s="24" t="s">
        <v>4</v>
      </c>
      <c r="F6" s="24" t="s">
        <v>4</v>
      </c>
      <c r="G6" s="24" t="s">
        <v>4</v>
      </c>
      <c r="H6" s="24" t="s">
        <v>4</v>
      </c>
      <c r="I6" s="24" t="s">
        <v>4</v>
      </c>
      <c r="J6" s="5"/>
      <c r="K6" s="24" t="s">
        <v>6</v>
      </c>
      <c r="L6" s="24" t="s">
        <v>6</v>
      </c>
      <c r="M6" s="24" t="s">
        <v>6</v>
      </c>
      <c r="N6" s="24" t="s">
        <v>6</v>
      </c>
      <c r="O6" s="24" t="s">
        <v>6</v>
      </c>
      <c r="P6" s="24" t="s">
        <v>6</v>
      </c>
      <c r="Q6" s="24" t="s">
        <v>6</v>
      </c>
    </row>
    <row r="7" spans="1:17" ht="24">
      <c r="A7" s="24" t="s">
        <v>3</v>
      </c>
      <c r="B7" s="5"/>
      <c r="C7" s="12" t="s">
        <v>27</v>
      </c>
      <c r="D7" s="5"/>
      <c r="E7" s="12" t="s">
        <v>28</v>
      </c>
      <c r="F7" s="5"/>
      <c r="G7" s="12" t="s">
        <v>29</v>
      </c>
      <c r="H7" s="5"/>
      <c r="I7" s="12" t="s">
        <v>30</v>
      </c>
      <c r="J7" s="5"/>
      <c r="K7" s="12" t="s">
        <v>27</v>
      </c>
      <c r="L7" s="5"/>
      <c r="M7" s="12" t="s">
        <v>28</v>
      </c>
      <c r="N7" s="5"/>
      <c r="O7" s="12" t="s">
        <v>29</v>
      </c>
      <c r="P7" s="5"/>
      <c r="Q7" s="12" t="s">
        <v>30</v>
      </c>
    </row>
  </sheetData>
  <mergeCells count="14">
    <mergeCell ref="C3:M3"/>
    <mergeCell ref="C4:M4"/>
    <mergeCell ref="C2:M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9"/>
  <sheetViews>
    <sheetView rightToLeft="1" zoomScaleNormal="100" workbookViewId="0">
      <selection activeCell="E31" sqref="E31"/>
    </sheetView>
  </sheetViews>
  <sheetFormatPr defaultRowHeight="15"/>
  <cols>
    <col min="1" max="1" width="8" style="1" bestFit="1" customWidth="1"/>
    <col min="2" max="2" width="1" style="1" customWidth="1"/>
    <col min="3" max="3" width="18.5703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2.570312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6.28515625" style="1" bestFit="1" customWidth="1"/>
    <col min="16" max="16" width="1" style="1" customWidth="1"/>
    <col min="17" max="17" width="12.8554687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6.28515625" style="1" bestFit="1" customWidth="1"/>
    <col min="22" max="22" width="1" style="1" customWidth="1"/>
    <col min="23" max="23" width="14.85546875" style="1" bestFit="1" customWidth="1"/>
    <col min="24" max="24" width="1" style="1" customWidth="1"/>
    <col min="25" max="25" width="6.28515625" style="1" bestFit="1" customWidth="1"/>
    <col min="26" max="26" width="1" style="1" customWidth="1"/>
    <col min="27" max="27" width="12" style="1" bestFit="1" customWidth="1"/>
    <col min="28" max="28" width="1" style="1" customWidth="1"/>
    <col min="29" max="29" width="6.28515625" style="1" bestFit="1" customWidth="1"/>
    <col min="30" max="30" width="1" style="1" customWidth="1"/>
    <col min="31" max="31" width="16" style="1" bestFit="1" customWidth="1"/>
    <col min="32" max="32" width="1" style="1" customWidth="1"/>
    <col min="33" max="33" width="14.85546875" style="1" bestFit="1" customWidth="1"/>
    <col min="34" max="34" width="1" style="1" customWidth="1"/>
    <col min="35" max="35" width="16" style="1" bestFit="1" customWidth="1"/>
    <col min="36" max="36" width="1" style="1" customWidth="1"/>
    <col min="37" max="37" width="26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3.25">
      <c r="C2" s="13" t="s">
        <v>0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37" ht="23.25">
      <c r="C3" s="13" t="s">
        <v>1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37" ht="23.25">
      <c r="C4" s="13" t="s">
        <v>2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6" spans="1:37" ht="21">
      <c r="A6" s="11" t="s">
        <v>31</v>
      </c>
      <c r="B6" s="11" t="s">
        <v>31</v>
      </c>
      <c r="C6" s="11" t="s">
        <v>31</v>
      </c>
      <c r="D6" s="11" t="s">
        <v>31</v>
      </c>
      <c r="E6" s="11" t="s">
        <v>31</v>
      </c>
      <c r="F6" s="11" t="s">
        <v>31</v>
      </c>
      <c r="G6" s="11" t="s">
        <v>31</v>
      </c>
      <c r="H6" s="11" t="s">
        <v>31</v>
      </c>
      <c r="I6" s="11" t="s">
        <v>31</v>
      </c>
      <c r="J6" s="11" t="s">
        <v>31</v>
      </c>
      <c r="K6" s="11" t="s">
        <v>31</v>
      </c>
      <c r="L6" s="11" t="s">
        <v>31</v>
      </c>
      <c r="M6" s="11" t="s">
        <v>31</v>
      </c>
      <c r="N6" s="2"/>
      <c r="O6" s="11" t="s">
        <v>4</v>
      </c>
      <c r="P6" s="11" t="s">
        <v>4</v>
      </c>
      <c r="Q6" s="11" t="s">
        <v>4</v>
      </c>
      <c r="R6" s="11" t="s">
        <v>4</v>
      </c>
      <c r="S6" s="11" t="s">
        <v>4</v>
      </c>
      <c r="T6" s="2"/>
      <c r="U6" s="11" t="s">
        <v>5</v>
      </c>
      <c r="V6" s="11" t="s">
        <v>5</v>
      </c>
      <c r="W6" s="11" t="s">
        <v>5</v>
      </c>
      <c r="X6" s="11" t="s">
        <v>5</v>
      </c>
      <c r="Y6" s="11" t="s">
        <v>5</v>
      </c>
      <c r="Z6" s="11" t="s">
        <v>5</v>
      </c>
      <c r="AA6" s="11" t="s">
        <v>5</v>
      </c>
      <c r="AB6" s="2"/>
      <c r="AC6" s="11" t="s">
        <v>6</v>
      </c>
      <c r="AD6" s="11" t="s">
        <v>6</v>
      </c>
      <c r="AE6" s="11" t="s">
        <v>6</v>
      </c>
      <c r="AF6" s="11" t="s">
        <v>6</v>
      </c>
      <c r="AG6" s="11" t="s">
        <v>6</v>
      </c>
      <c r="AH6" s="11" t="s">
        <v>6</v>
      </c>
      <c r="AI6" s="11" t="s">
        <v>6</v>
      </c>
      <c r="AJ6" s="11" t="s">
        <v>6</v>
      </c>
      <c r="AK6" s="11" t="s">
        <v>6</v>
      </c>
    </row>
    <row r="7" spans="1:37" ht="21">
      <c r="A7" s="9" t="s">
        <v>32</v>
      </c>
      <c r="B7" s="2"/>
      <c r="C7" s="9" t="s">
        <v>33</v>
      </c>
      <c r="D7" s="2"/>
      <c r="E7" s="9" t="s">
        <v>34</v>
      </c>
      <c r="F7" s="2"/>
      <c r="G7" s="9" t="s">
        <v>35</v>
      </c>
      <c r="H7" s="2"/>
      <c r="I7" s="9" t="s">
        <v>36</v>
      </c>
      <c r="J7" s="2"/>
      <c r="K7" s="9" t="s">
        <v>37</v>
      </c>
      <c r="L7" s="2"/>
      <c r="M7" s="9" t="s">
        <v>30</v>
      </c>
      <c r="N7" s="2"/>
      <c r="O7" s="9" t="s">
        <v>7</v>
      </c>
      <c r="P7" s="2"/>
      <c r="Q7" s="9" t="s">
        <v>8</v>
      </c>
      <c r="R7" s="2"/>
      <c r="S7" s="9" t="s">
        <v>9</v>
      </c>
      <c r="T7" s="2"/>
      <c r="U7" s="9" t="s">
        <v>10</v>
      </c>
      <c r="V7" s="9" t="s">
        <v>10</v>
      </c>
      <c r="W7" s="9" t="s">
        <v>10</v>
      </c>
      <c r="X7" s="2"/>
      <c r="Y7" s="9" t="s">
        <v>11</v>
      </c>
      <c r="Z7" s="9" t="s">
        <v>11</v>
      </c>
      <c r="AA7" s="9" t="s">
        <v>11</v>
      </c>
      <c r="AB7" s="2"/>
      <c r="AC7" s="9" t="s">
        <v>7</v>
      </c>
      <c r="AD7" s="2"/>
      <c r="AE7" s="9" t="s">
        <v>38</v>
      </c>
      <c r="AF7" s="2"/>
      <c r="AG7" s="9" t="s">
        <v>8</v>
      </c>
      <c r="AH7" s="2"/>
      <c r="AI7" s="9" t="s">
        <v>9</v>
      </c>
      <c r="AJ7" s="2"/>
      <c r="AK7" s="9" t="s">
        <v>13</v>
      </c>
    </row>
    <row r="8" spans="1:37" ht="21">
      <c r="A8" s="9" t="s">
        <v>32</v>
      </c>
      <c r="B8" s="2"/>
      <c r="C8" s="9" t="s">
        <v>33</v>
      </c>
      <c r="D8" s="2"/>
      <c r="E8" s="9" t="s">
        <v>34</v>
      </c>
      <c r="F8" s="2"/>
      <c r="G8" s="9" t="s">
        <v>35</v>
      </c>
      <c r="H8" s="2"/>
      <c r="I8" s="9" t="s">
        <v>36</v>
      </c>
      <c r="J8" s="2"/>
      <c r="K8" s="9" t="s">
        <v>37</v>
      </c>
      <c r="L8" s="2"/>
      <c r="M8" s="9" t="s">
        <v>30</v>
      </c>
      <c r="N8" s="2"/>
      <c r="O8" s="9" t="s">
        <v>7</v>
      </c>
      <c r="P8" s="2"/>
      <c r="Q8" s="9" t="s">
        <v>8</v>
      </c>
      <c r="R8" s="2"/>
      <c r="S8" s="9" t="s">
        <v>9</v>
      </c>
      <c r="T8" s="2"/>
      <c r="U8" s="9" t="s">
        <v>7</v>
      </c>
      <c r="V8" s="2"/>
      <c r="W8" s="9" t="s">
        <v>8</v>
      </c>
      <c r="X8" s="2"/>
      <c r="Y8" s="9" t="s">
        <v>7</v>
      </c>
      <c r="Z8" s="2"/>
      <c r="AA8" s="9" t="s">
        <v>14</v>
      </c>
      <c r="AB8" s="2"/>
      <c r="AC8" s="9" t="s">
        <v>7</v>
      </c>
      <c r="AD8" s="2"/>
      <c r="AE8" s="9" t="s">
        <v>38</v>
      </c>
      <c r="AF8" s="2"/>
      <c r="AG8" s="9" t="s">
        <v>8</v>
      </c>
      <c r="AH8" s="2"/>
      <c r="AI8" s="9" t="s">
        <v>9</v>
      </c>
      <c r="AJ8" s="2"/>
      <c r="AK8" s="9" t="s">
        <v>13</v>
      </c>
    </row>
    <row r="9" spans="1:37" ht="22.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</sheetData>
  <mergeCells count="28"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I7:I8"/>
    <mergeCell ref="C2:AA2"/>
    <mergeCell ref="C3:AA3"/>
    <mergeCell ref="C4:AA4"/>
    <mergeCell ref="AI7:AI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6" sqref="A6:A7"/>
    </sheetView>
  </sheetViews>
  <sheetFormatPr defaultRowHeight="15"/>
  <cols>
    <col min="1" max="1" width="12.8554687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5" style="1" bestFit="1" customWidth="1"/>
    <col min="6" max="6" width="1" style="1" customWidth="1"/>
    <col min="7" max="7" width="23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32.7109375" style="1" bestFit="1" customWidth="1"/>
    <col min="12" max="12" width="1" style="1" customWidth="1"/>
    <col min="13" max="13" width="7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3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3" ht="23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3" ht="23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3" ht="27.75">
      <c r="A6" s="28" t="s">
        <v>3</v>
      </c>
      <c r="B6" s="2"/>
      <c r="C6" s="25" t="s">
        <v>6</v>
      </c>
      <c r="D6" s="25" t="s">
        <v>6</v>
      </c>
      <c r="E6" s="25" t="s">
        <v>6</v>
      </c>
      <c r="F6" s="25" t="s">
        <v>6</v>
      </c>
      <c r="G6" s="25" t="s">
        <v>6</v>
      </c>
      <c r="H6" s="25" t="s">
        <v>6</v>
      </c>
      <c r="I6" s="25" t="s">
        <v>6</v>
      </c>
      <c r="J6" s="25" t="s">
        <v>6</v>
      </c>
      <c r="K6" s="25" t="s">
        <v>6</v>
      </c>
      <c r="L6" s="25" t="s">
        <v>6</v>
      </c>
      <c r="M6" s="25" t="s">
        <v>6</v>
      </c>
    </row>
    <row r="7" spans="1:13" ht="27.75">
      <c r="A7" s="25" t="s">
        <v>3</v>
      </c>
      <c r="B7" s="2"/>
      <c r="C7" s="14" t="s">
        <v>7</v>
      </c>
      <c r="D7" s="2"/>
      <c r="E7" s="14" t="s">
        <v>39</v>
      </c>
      <c r="F7" s="2"/>
      <c r="G7" s="14" t="s">
        <v>40</v>
      </c>
      <c r="H7" s="2"/>
      <c r="I7" s="14" t="s">
        <v>41</v>
      </c>
      <c r="J7" s="2"/>
      <c r="K7" s="14" t="s">
        <v>42</v>
      </c>
      <c r="L7" s="2"/>
      <c r="M7" s="14" t="s">
        <v>43</v>
      </c>
    </row>
  </sheetData>
  <mergeCells count="11">
    <mergeCell ref="A2:K2"/>
    <mergeCell ref="A3:K3"/>
    <mergeCell ref="A4:K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I28" sqref="I28"/>
    </sheetView>
  </sheetViews>
  <sheetFormatPr defaultRowHeight="15"/>
  <cols>
    <col min="1" max="1" width="41.140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9" style="1" bestFit="1" customWidth="1"/>
    <col min="6" max="6" width="1" style="1" customWidth="1"/>
    <col min="7" max="7" width="10.570312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5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5.85546875" style="1" bestFit="1" customWidth="1"/>
    <col min="18" max="18" width="1" style="1" customWidth="1"/>
    <col min="19" max="19" width="14.85546875" style="1" bestFit="1" customWidth="1"/>
    <col min="20" max="20" width="1" style="1" customWidth="1"/>
    <col min="21" max="21" width="5.85546875" style="1" bestFit="1" customWidth="1"/>
    <col min="22" max="22" width="1" style="1" customWidth="1"/>
    <col min="23" max="23" width="11.5703125" style="1" bestFit="1" customWidth="1"/>
    <col min="24" max="24" width="1" style="1" customWidth="1"/>
    <col min="25" max="25" width="5.85546875" style="1" bestFit="1" customWidth="1"/>
    <col min="26" max="26" width="1" style="1" customWidth="1"/>
    <col min="27" max="27" width="14.85546875" style="1" bestFit="1" customWidth="1"/>
    <col min="28" max="28" width="1" style="1" customWidth="1"/>
    <col min="29" max="29" width="19" style="1" bestFit="1" customWidth="1"/>
    <col min="30" max="30" width="1" style="1" customWidth="1"/>
    <col min="31" max="31" width="21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3.25">
      <c r="C2" s="13" t="s">
        <v>0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31" ht="23.25">
      <c r="C3" s="13" t="s">
        <v>1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31" ht="23.25">
      <c r="C4" s="13" t="s">
        <v>2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6" spans="1:31" ht="27.75">
      <c r="A6" s="25" t="s">
        <v>44</v>
      </c>
      <c r="B6" s="25" t="s">
        <v>44</v>
      </c>
      <c r="C6" s="25" t="s">
        <v>44</v>
      </c>
      <c r="D6" s="25" t="s">
        <v>44</v>
      </c>
      <c r="E6" s="25" t="s">
        <v>44</v>
      </c>
      <c r="F6" s="25" t="s">
        <v>44</v>
      </c>
      <c r="G6" s="25" t="s">
        <v>44</v>
      </c>
      <c r="H6" s="25" t="s">
        <v>44</v>
      </c>
      <c r="I6" s="25" t="s">
        <v>44</v>
      </c>
      <c r="J6" s="2"/>
      <c r="K6" s="25" t="s">
        <v>4</v>
      </c>
      <c r="L6" s="25" t="s">
        <v>4</v>
      </c>
      <c r="M6" s="25" t="s">
        <v>4</v>
      </c>
      <c r="N6" s="25" t="s">
        <v>4</v>
      </c>
      <c r="O6" s="25" t="s">
        <v>4</v>
      </c>
      <c r="P6" s="2"/>
      <c r="Q6" s="25" t="s">
        <v>5</v>
      </c>
      <c r="R6" s="25" t="s">
        <v>5</v>
      </c>
      <c r="S6" s="25" t="s">
        <v>5</v>
      </c>
      <c r="T6" s="25" t="s">
        <v>5</v>
      </c>
      <c r="U6" s="25" t="s">
        <v>5</v>
      </c>
      <c r="V6" s="25" t="s">
        <v>5</v>
      </c>
      <c r="W6" s="25" t="s">
        <v>5</v>
      </c>
      <c r="X6" s="2"/>
      <c r="Y6" s="25" t="s">
        <v>6</v>
      </c>
      <c r="Z6" s="25" t="s">
        <v>6</v>
      </c>
      <c r="AA6" s="25" t="s">
        <v>6</v>
      </c>
      <c r="AB6" s="25" t="s">
        <v>6</v>
      </c>
      <c r="AC6" s="25" t="s">
        <v>6</v>
      </c>
      <c r="AD6" s="25" t="s">
        <v>6</v>
      </c>
      <c r="AE6" s="25" t="s">
        <v>6</v>
      </c>
    </row>
    <row r="7" spans="1:31" ht="24.75">
      <c r="A7" s="15" t="s">
        <v>45</v>
      </c>
      <c r="B7" s="16"/>
      <c r="C7" s="15" t="s">
        <v>36</v>
      </c>
      <c r="D7" s="16"/>
      <c r="E7" s="15" t="s">
        <v>37</v>
      </c>
      <c r="F7" s="16"/>
      <c r="G7" s="15" t="s">
        <v>46</v>
      </c>
      <c r="H7" s="16"/>
      <c r="I7" s="15" t="s">
        <v>34</v>
      </c>
      <c r="J7" s="16"/>
      <c r="K7" s="15" t="s">
        <v>7</v>
      </c>
      <c r="L7" s="16"/>
      <c r="M7" s="15" t="s">
        <v>8</v>
      </c>
      <c r="N7" s="16"/>
      <c r="O7" s="15" t="s">
        <v>9</v>
      </c>
      <c r="P7" s="16"/>
      <c r="Q7" s="50" t="s">
        <v>10</v>
      </c>
      <c r="R7" s="50" t="s">
        <v>10</v>
      </c>
      <c r="S7" s="50" t="s">
        <v>10</v>
      </c>
      <c r="T7" s="16"/>
      <c r="U7" s="50" t="s">
        <v>11</v>
      </c>
      <c r="V7" s="50" t="s">
        <v>11</v>
      </c>
      <c r="W7" s="50" t="s">
        <v>11</v>
      </c>
      <c r="X7" s="16"/>
      <c r="Y7" s="15" t="s">
        <v>7</v>
      </c>
      <c r="Z7" s="16"/>
      <c r="AA7" s="15" t="s">
        <v>8</v>
      </c>
      <c r="AB7" s="16"/>
      <c r="AC7" s="15" t="s">
        <v>9</v>
      </c>
      <c r="AD7" s="16"/>
      <c r="AE7" s="15" t="s">
        <v>47</v>
      </c>
    </row>
    <row r="8" spans="1:31" ht="24.75">
      <c r="A8" s="15" t="s">
        <v>45</v>
      </c>
      <c r="B8" s="16"/>
      <c r="C8" s="15" t="s">
        <v>36</v>
      </c>
      <c r="D8" s="16"/>
      <c r="E8" s="15" t="s">
        <v>37</v>
      </c>
      <c r="F8" s="16"/>
      <c r="G8" s="15" t="s">
        <v>46</v>
      </c>
      <c r="H8" s="16"/>
      <c r="I8" s="15" t="s">
        <v>34</v>
      </c>
      <c r="J8" s="16"/>
      <c r="K8" s="15" t="s">
        <v>7</v>
      </c>
      <c r="L8" s="16"/>
      <c r="M8" s="15" t="s">
        <v>8</v>
      </c>
      <c r="N8" s="16"/>
      <c r="O8" s="15" t="s">
        <v>9</v>
      </c>
      <c r="P8" s="16"/>
      <c r="Q8" s="15" t="s">
        <v>7</v>
      </c>
      <c r="R8" s="16"/>
      <c r="S8" s="15" t="s">
        <v>8</v>
      </c>
      <c r="T8" s="16"/>
      <c r="U8" s="15" t="s">
        <v>7</v>
      </c>
      <c r="V8" s="16"/>
      <c r="W8" s="15" t="s">
        <v>14</v>
      </c>
      <c r="X8" s="16"/>
      <c r="Y8" s="15" t="s">
        <v>7</v>
      </c>
      <c r="Z8" s="16"/>
      <c r="AA8" s="15" t="s">
        <v>8</v>
      </c>
      <c r="AB8" s="16"/>
      <c r="AC8" s="15" t="s">
        <v>9</v>
      </c>
      <c r="AD8" s="16"/>
      <c r="AE8" s="15" t="s">
        <v>47</v>
      </c>
    </row>
  </sheetData>
  <mergeCells count="25">
    <mergeCell ref="C3:W3"/>
    <mergeCell ref="C4:W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C2:W2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Q15" sqref="Q15"/>
    </sheetView>
  </sheetViews>
  <sheetFormatPr defaultRowHeight="15"/>
  <cols>
    <col min="1" max="1" width="35.8554687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C2" s="13" t="s">
        <v>0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9" ht="23.25">
      <c r="C3" s="13" t="s">
        <v>1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9" ht="23.25">
      <c r="C4" s="13" t="s">
        <v>2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6" spans="1:19" ht="27.75">
      <c r="A6" s="28" t="s">
        <v>48</v>
      </c>
      <c r="B6" s="18"/>
      <c r="C6" s="25" t="s">
        <v>49</v>
      </c>
      <c r="D6" s="25" t="s">
        <v>49</v>
      </c>
      <c r="E6" s="25" t="s">
        <v>49</v>
      </c>
      <c r="F6" s="25" t="s">
        <v>49</v>
      </c>
      <c r="G6" s="25" t="s">
        <v>49</v>
      </c>
      <c r="H6" s="25" t="s">
        <v>49</v>
      </c>
      <c r="I6" s="25" t="s">
        <v>49</v>
      </c>
      <c r="J6" s="18"/>
      <c r="K6" s="43" t="s">
        <v>4</v>
      </c>
      <c r="L6" s="18"/>
      <c r="M6" s="25" t="s">
        <v>5</v>
      </c>
      <c r="N6" s="25" t="s">
        <v>5</v>
      </c>
      <c r="O6" s="25" t="s">
        <v>5</v>
      </c>
      <c r="P6" s="18"/>
      <c r="Q6" s="25" t="s">
        <v>6</v>
      </c>
      <c r="R6" s="25" t="s">
        <v>6</v>
      </c>
      <c r="S6" s="25" t="s">
        <v>6</v>
      </c>
    </row>
    <row r="7" spans="1:19" ht="27.75">
      <c r="A7" s="25" t="s">
        <v>48</v>
      </c>
      <c r="B7" s="18"/>
      <c r="C7" s="43" t="s">
        <v>50</v>
      </c>
      <c r="D7" s="18"/>
      <c r="E7" s="43" t="s">
        <v>51</v>
      </c>
      <c r="F7" s="18"/>
      <c r="G7" s="43" t="s">
        <v>52</v>
      </c>
      <c r="H7" s="18"/>
      <c r="I7" s="43" t="s">
        <v>37</v>
      </c>
      <c r="J7" s="18"/>
      <c r="K7" s="43" t="s">
        <v>53</v>
      </c>
      <c r="L7" s="18"/>
      <c r="M7" s="43" t="s">
        <v>54</v>
      </c>
      <c r="N7" s="18"/>
      <c r="O7" s="43" t="s">
        <v>55</v>
      </c>
      <c r="P7" s="18"/>
      <c r="Q7" s="43" t="s">
        <v>53</v>
      </c>
      <c r="R7" s="18"/>
      <c r="S7" s="43" t="s">
        <v>47</v>
      </c>
    </row>
    <row r="8" spans="1:19" ht="21">
      <c r="A8" s="3" t="s">
        <v>56</v>
      </c>
      <c r="B8" s="2"/>
      <c r="C8" s="7" t="s">
        <v>57</v>
      </c>
      <c r="D8" s="7"/>
      <c r="E8" s="7" t="s">
        <v>58</v>
      </c>
      <c r="F8" s="7"/>
      <c r="G8" s="7" t="s">
        <v>59</v>
      </c>
      <c r="H8" s="7"/>
      <c r="I8" s="6">
        <v>0</v>
      </c>
      <c r="J8" s="7"/>
      <c r="K8" s="6">
        <v>487636748</v>
      </c>
      <c r="L8" s="7"/>
      <c r="M8" s="6">
        <v>44341996260</v>
      </c>
      <c r="N8" s="7"/>
      <c r="O8" s="6">
        <v>43737086630</v>
      </c>
      <c r="P8" s="7"/>
      <c r="Q8" s="6">
        <v>1092546378</v>
      </c>
      <c r="R8" s="7"/>
      <c r="S8" s="7" t="s">
        <v>60</v>
      </c>
    </row>
    <row r="9" spans="1:19" ht="21">
      <c r="A9" s="3" t="s">
        <v>56</v>
      </c>
      <c r="B9" s="2"/>
      <c r="C9" s="7" t="s">
        <v>61</v>
      </c>
      <c r="D9" s="7"/>
      <c r="E9" s="7" t="s">
        <v>62</v>
      </c>
      <c r="F9" s="7"/>
      <c r="G9" s="7" t="s">
        <v>59</v>
      </c>
      <c r="H9" s="7"/>
      <c r="I9" s="6">
        <v>0</v>
      </c>
      <c r="J9" s="7"/>
      <c r="K9" s="6">
        <v>20700000</v>
      </c>
      <c r="L9" s="7"/>
      <c r="M9" s="6">
        <v>0</v>
      </c>
      <c r="N9" s="7"/>
      <c r="O9" s="6">
        <v>0</v>
      </c>
      <c r="P9" s="7"/>
      <c r="Q9" s="6">
        <v>20700000</v>
      </c>
      <c r="R9" s="7"/>
      <c r="S9" s="7" t="s">
        <v>63</v>
      </c>
    </row>
    <row r="10" spans="1:19" ht="21">
      <c r="A10" s="3" t="s">
        <v>64</v>
      </c>
      <c r="B10" s="2"/>
      <c r="C10" s="7" t="s">
        <v>65</v>
      </c>
      <c r="D10" s="7"/>
      <c r="E10" s="7" t="s">
        <v>58</v>
      </c>
      <c r="F10" s="7"/>
      <c r="G10" s="7" t="s">
        <v>66</v>
      </c>
      <c r="H10" s="7"/>
      <c r="I10" s="6">
        <v>0</v>
      </c>
      <c r="J10" s="7"/>
      <c r="K10" s="6">
        <v>181107963</v>
      </c>
      <c r="L10" s="7"/>
      <c r="M10" s="6">
        <v>1593733</v>
      </c>
      <c r="N10" s="7"/>
      <c r="O10" s="6">
        <v>0</v>
      </c>
      <c r="P10" s="7"/>
      <c r="Q10" s="6">
        <v>182701696</v>
      </c>
      <c r="R10" s="7"/>
      <c r="S10" s="7" t="s">
        <v>63</v>
      </c>
    </row>
    <row r="11" spans="1:19" ht="21">
      <c r="A11" s="45" t="s">
        <v>67</v>
      </c>
      <c r="B11" s="2"/>
      <c r="C11" s="48" t="s">
        <v>68</v>
      </c>
      <c r="D11" s="7"/>
      <c r="E11" s="7" t="s">
        <v>62</v>
      </c>
      <c r="F11" s="7"/>
      <c r="G11" s="7" t="s">
        <v>69</v>
      </c>
      <c r="H11" s="7"/>
      <c r="I11" s="6">
        <v>0</v>
      </c>
      <c r="J11" s="7"/>
      <c r="K11" s="49">
        <v>580000000</v>
      </c>
      <c r="L11" s="7"/>
      <c r="M11" s="49">
        <v>0</v>
      </c>
      <c r="N11" s="7"/>
      <c r="O11" s="49">
        <v>0</v>
      </c>
      <c r="P11" s="7"/>
      <c r="Q11" s="49">
        <v>580000000</v>
      </c>
      <c r="R11" s="7"/>
      <c r="S11" s="48" t="s">
        <v>60</v>
      </c>
    </row>
    <row r="12" spans="1:19" ht="23.25" customHeight="1" thickBot="1">
      <c r="A12" s="2"/>
      <c r="E12" s="19"/>
      <c r="G12" s="19"/>
      <c r="I12" s="20">
        <v>0</v>
      </c>
      <c r="K12" s="33">
        <f>SUM(K8:K11)</f>
        <v>1269444711</v>
      </c>
      <c r="L12" s="2"/>
      <c r="M12" s="33">
        <f>SUM(M8:M11)</f>
        <v>44343589993</v>
      </c>
      <c r="N12" s="26"/>
      <c r="O12" s="33">
        <f>SUM(O8:O11)</f>
        <v>43737086630</v>
      </c>
      <c r="P12" s="26"/>
      <c r="Q12" s="33">
        <f>SUM(Q8:Q11)</f>
        <v>1875948074</v>
      </c>
      <c r="R12" s="2"/>
      <c r="S12" s="30">
        <v>0</v>
      </c>
    </row>
    <row r="13" spans="1:19" ht="15.75" thickTop="1"/>
  </sheetData>
  <mergeCells count="7">
    <mergeCell ref="C2:O2"/>
    <mergeCell ref="C3:O3"/>
    <mergeCell ref="C4:O4"/>
    <mergeCell ref="Q6:S6"/>
    <mergeCell ref="M6:O6"/>
    <mergeCell ref="A6:A7"/>
    <mergeCell ref="C6:I6"/>
  </mergeCells>
  <pageMargins left="0.7" right="0.7" top="0.75" bottom="0.75" header="0.3" footer="0.3"/>
  <ignoredErrors>
    <ignoredError sqref="C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rightToLeft="1" workbookViewId="0">
      <selection activeCell="M19" sqref="M19"/>
    </sheetView>
  </sheetViews>
  <sheetFormatPr defaultRowHeight="15"/>
  <cols>
    <col min="1" max="1" width="35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C2" s="13" t="s">
        <v>0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9" ht="23.25">
      <c r="C3" s="13" t="s">
        <v>70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9" ht="23.25">
      <c r="C4" s="13" t="s">
        <v>2</v>
      </c>
      <c r="D4" s="13"/>
      <c r="E4" s="13"/>
      <c r="F4" s="13"/>
      <c r="G4" s="13"/>
      <c r="H4" s="13"/>
      <c r="I4" s="13"/>
      <c r="J4" s="13"/>
      <c r="K4" s="13"/>
      <c r="L4" s="13"/>
      <c r="M4" s="13"/>
    </row>
    <row r="6" spans="1:19" ht="27.75">
      <c r="A6" s="25" t="s">
        <v>71</v>
      </c>
      <c r="B6" s="25" t="s">
        <v>71</v>
      </c>
      <c r="C6" s="25" t="s">
        <v>71</v>
      </c>
      <c r="D6" s="25" t="s">
        <v>71</v>
      </c>
      <c r="E6" s="25" t="s">
        <v>71</v>
      </c>
      <c r="F6" s="25" t="s">
        <v>71</v>
      </c>
      <c r="G6" s="25" t="s">
        <v>71</v>
      </c>
      <c r="H6" s="2"/>
      <c r="I6" s="25" t="s">
        <v>72</v>
      </c>
      <c r="J6" s="25" t="s">
        <v>72</v>
      </c>
      <c r="K6" s="25" t="s">
        <v>72</v>
      </c>
      <c r="L6" s="25" t="s">
        <v>72</v>
      </c>
      <c r="M6" s="25" t="s">
        <v>72</v>
      </c>
      <c r="N6" s="2"/>
      <c r="O6" s="25" t="s">
        <v>73</v>
      </c>
      <c r="P6" s="25" t="s">
        <v>73</v>
      </c>
      <c r="Q6" s="25" t="s">
        <v>73</v>
      </c>
      <c r="R6" s="25" t="s">
        <v>73</v>
      </c>
      <c r="S6" s="25" t="s">
        <v>73</v>
      </c>
    </row>
    <row r="7" spans="1:19" ht="30">
      <c r="A7" s="8" t="s">
        <v>74</v>
      </c>
      <c r="B7" s="2"/>
      <c r="C7" s="8" t="s">
        <v>75</v>
      </c>
      <c r="D7" s="2"/>
      <c r="E7" s="8" t="s">
        <v>36</v>
      </c>
      <c r="F7" s="2"/>
      <c r="G7" s="8" t="s">
        <v>37</v>
      </c>
      <c r="H7" s="2"/>
      <c r="I7" s="8" t="s">
        <v>76</v>
      </c>
      <c r="J7" s="2"/>
      <c r="K7" s="8" t="s">
        <v>77</v>
      </c>
      <c r="L7" s="2"/>
      <c r="M7" s="8" t="s">
        <v>78</v>
      </c>
      <c r="N7" s="2"/>
      <c r="O7" s="8" t="s">
        <v>76</v>
      </c>
      <c r="P7" s="2"/>
      <c r="Q7" s="8" t="s">
        <v>77</v>
      </c>
      <c r="R7" s="2"/>
      <c r="S7" s="8" t="s">
        <v>78</v>
      </c>
    </row>
    <row r="8" spans="1:19" ht="22.5">
      <c r="A8" s="3" t="s">
        <v>56</v>
      </c>
      <c r="B8" s="2"/>
      <c r="C8" s="17">
        <v>30</v>
      </c>
      <c r="D8" s="2"/>
      <c r="E8" s="2" t="s">
        <v>79</v>
      </c>
      <c r="F8" s="2"/>
      <c r="G8" s="17">
        <v>0</v>
      </c>
      <c r="H8" s="2"/>
      <c r="I8" s="27">
        <v>1651020</v>
      </c>
      <c r="J8" s="5"/>
      <c r="K8" s="27">
        <v>0</v>
      </c>
      <c r="L8" s="5"/>
      <c r="M8" s="27">
        <v>1651020</v>
      </c>
      <c r="N8" s="5"/>
      <c r="O8" s="27">
        <v>1651020</v>
      </c>
      <c r="P8" s="5"/>
      <c r="Q8" s="27">
        <v>0</v>
      </c>
      <c r="R8" s="5"/>
      <c r="S8" s="27">
        <v>1651020</v>
      </c>
    </row>
    <row r="9" spans="1:19" ht="22.5">
      <c r="A9" s="3" t="s">
        <v>64</v>
      </c>
      <c r="B9" s="2"/>
      <c r="C9" s="17">
        <v>1</v>
      </c>
      <c r="D9" s="2"/>
      <c r="E9" s="2" t="s">
        <v>79</v>
      </c>
      <c r="F9" s="2"/>
      <c r="G9" s="17">
        <v>0</v>
      </c>
      <c r="H9" s="2"/>
      <c r="I9" s="27">
        <v>1528933</v>
      </c>
      <c r="J9" s="5"/>
      <c r="K9" s="27">
        <v>0</v>
      </c>
      <c r="L9" s="5"/>
      <c r="M9" s="27">
        <v>1528933</v>
      </c>
      <c r="N9" s="5"/>
      <c r="O9" s="27">
        <v>1528933</v>
      </c>
      <c r="P9" s="5"/>
      <c r="Q9" s="27">
        <v>0</v>
      </c>
      <c r="R9" s="5"/>
      <c r="S9" s="27">
        <v>1528933</v>
      </c>
    </row>
    <row r="10" spans="1:19" ht="27.75" customHeight="1" thickBot="1">
      <c r="E10" s="2"/>
      <c r="F10" s="2"/>
      <c r="G10" s="2"/>
      <c r="H10" s="2"/>
      <c r="I10" s="37">
        <f>SUM(I8:I9)</f>
        <v>3179953</v>
      </c>
      <c r="J10" s="35"/>
      <c r="K10" s="36"/>
      <c r="L10" s="35"/>
      <c r="M10" s="37">
        <f>SUM(M8:M9)</f>
        <v>3179953</v>
      </c>
      <c r="N10" s="35"/>
      <c r="O10" s="37">
        <f>SUM(O8:O9)</f>
        <v>3179953</v>
      </c>
      <c r="P10" s="35"/>
      <c r="Q10" s="36"/>
      <c r="R10" s="35"/>
      <c r="S10" s="37">
        <f>SUM(S8:S9)</f>
        <v>3179953</v>
      </c>
    </row>
    <row r="11" spans="1:19" ht="15.75" thickTop="1"/>
  </sheetData>
  <mergeCells count="16">
    <mergeCell ref="C2:M2"/>
    <mergeCell ref="C3:M3"/>
    <mergeCell ref="C4:M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"/>
  <sheetViews>
    <sheetView rightToLeft="1" zoomScaleNormal="100" workbookViewId="0">
      <selection activeCell="S9" sqref="C9:S9"/>
    </sheetView>
  </sheetViews>
  <sheetFormatPr defaultRowHeight="15"/>
  <cols>
    <col min="1" max="1" width="12.855468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37.42578125" style="1" bestFit="1" customWidth="1"/>
    <col min="6" max="6" width="1" style="1" customWidth="1"/>
    <col min="7" max="7" width="25" style="1" bestFit="1" customWidth="1"/>
    <col min="8" max="8" width="1" style="1" customWidth="1"/>
    <col min="9" max="9" width="24.85546875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26.42578125" style="1" bestFit="1" customWidth="1"/>
    <col min="14" max="14" width="1" style="1" customWidth="1"/>
    <col min="15" max="15" width="24.8554687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6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D2" s="13" t="s">
        <v>0</v>
      </c>
      <c r="E2" s="13"/>
      <c r="F2" s="13"/>
      <c r="G2" s="13"/>
      <c r="H2" s="13"/>
      <c r="I2" s="13"/>
      <c r="J2" s="13"/>
      <c r="K2" s="13"/>
      <c r="L2" s="13"/>
      <c r="M2" s="13"/>
    </row>
    <row r="3" spans="1:19" ht="23.25">
      <c r="D3" s="13" t="s">
        <v>70</v>
      </c>
      <c r="E3" s="13"/>
      <c r="F3" s="13"/>
      <c r="G3" s="13"/>
      <c r="H3" s="13"/>
      <c r="I3" s="13"/>
      <c r="J3" s="13"/>
      <c r="K3" s="13"/>
      <c r="L3" s="13"/>
      <c r="M3" s="13"/>
    </row>
    <row r="4" spans="1:19" ht="23.25">
      <c r="D4" s="13" t="s">
        <v>2</v>
      </c>
      <c r="E4" s="13"/>
      <c r="F4" s="13"/>
      <c r="G4" s="13"/>
      <c r="H4" s="13"/>
      <c r="I4" s="13"/>
      <c r="J4" s="13"/>
      <c r="K4" s="13"/>
      <c r="L4" s="13"/>
      <c r="M4" s="13"/>
    </row>
    <row r="6" spans="1:19" ht="27.75">
      <c r="A6" s="28" t="s">
        <v>3</v>
      </c>
      <c r="B6" s="2"/>
      <c r="C6" s="25" t="s">
        <v>80</v>
      </c>
      <c r="D6" s="25" t="s">
        <v>80</v>
      </c>
      <c r="E6" s="25" t="s">
        <v>80</v>
      </c>
      <c r="F6" s="25" t="s">
        <v>80</v>
      </c>
      <c r="G6" s="25" t="s">
        <v>80</v>
      </c>
      <c r="H6" s="2"/>
      <c r="I6" s="25" t="s">
        <v>72</v>
      </c>
      <c r="J6" s="25" t="s">
        <v>72</v>
      </c>
      <c r="K6" s="25" t="s">
        <v>72</v>
      </c>
      <c r="L6" s="25" t="s">
        <v>72</v>
      </c>
      <c r="M6" s="25" t="s">
        <v>72</v>
      </c>
      <c r="N6" s="2"/>
      <c r="O6" s="25" t="s">
        <v>73</v>
      </c>
      <c r="P6" s="25" t="s">
        <v>73</v>
      </c>
      <c r="Q6" s="25" t="s">
        <v>73</v>
      </c>
      <c r="R6" s="25" t="s">
        <v>73</v>
      </c>
      <c r="S6" s="25" t="s">
        <v>73</v>
      </c>
    </row>
    <row r="7" spans="1:19" ht="27.75">
      <c r="A7" s="25" t="s">
        <v>3</v>
      </c>
      <c r="B7" s="2"/>
      <c r="C7" s="29" t="s">
        <v>81</v>
      </c>
      <c r="D7" s="2"/>
      <c r="E7" s="29" t="s">
        <v>82</v>
      </c>
      <c r="F7" s="2"/>
      <c r="G7" s="29" t="s">
        <v>83</v>
      </c>
      <c r="H7" s="2"/>
      <c r="I7" s="29" t="s">
        <v>84</v>
      </c>
      <c r="J7" s="2"/>
      <c r="K7" s="29" t="s">
        <v>77</v>
      </c>
      <c r="L7" s="2"/>
      <c r="M7" s="29" t="s">
        <v>85</v>
      </c>
      <c r="N7" s="2"/>
      <c r="O7" s="29" t="s">
        <v>84</v>
      </c>
      <c r="P7" s="2"/>
      <c r="Q7" s="29" t="s">
        <v>77</v>
      </c>
      <c r="R7" s="2"/>
      <c r="S7" s="29" t="s">
        <v>85</v>
      </c>
    </row>
    <row r="8" spans="1:19" ht="22.5" customHeight="1">
      <c r="A8" s="3" t="s">
        <v>25</v>
      </c>
      <c r="B8" s="2"/>
      <c r="C8" s="7" t="s">
        <v>86</v>
      </c>
      <c r="D8" s="2"/>
      <c r="E8" s="6">
        <v>1833782909</v>
      </c>
      <c r="F8" s="7"/>
      <c r="G8" s="6">
        <v>40</v>
      </c>
      <c r="H8" s="7"/>
      <c r="I8" s="6">
        <v>73351316360</v>
      </c>
      <c r="J8" s="7"/>
      <c r="K8" s="6">
        <v>10244114306</v>
      </c>
      <c r="L8" s="7"/>
      <c r="M8" s="6">
        <v>63107202054</v>
      </c>
      <c r="N8" s="7"/>
      <c r="O8" s="6">
        <v>73351316360</v>
      </c>
      <c r="P8" s="7"/>
      <c r="Q8" s="6">
        <v>10244114306</v>
      </c>
      <c r="R8" s="7"/>
      <c r="S8" s="6">
        <v>63107202054</v>
      </c>
    </row>
    <row r="9" spans="1:19" ht="22.5" customHeight="1" thickBot="1">
      <c r="E9" s="21">
        <f>SUM(E8)</f>
        <v>1833782909</v>
      </c>
      <c r="F9" s="7"/>
      <c r="G9" s="30"/>
      <c r="H9" s="7"/>
      <c r="I9" s="21">
        <f>SUM(I8)</f>
        <v>73351316360</v>
      </c>
      <c r="J9" s="7"/>
      <c r="K9" s="21">
        <f>SUM(K8)</f>
        <v>10244114306</v>
      </c>
      <c r="L9" s="7"/>
      <c r="M9" s="21">
        <f>SUM(M8)</f>
        <v>63107202054</v>
      </c>
      <c r="N9" s="7"/>
      <c r="O9" s="21">
        <f>SUM(O8)</f>
        <v>73351316360</v>
      </c>
      <c r="P9" s="7"/>
      <c r="Q9" s="21">
        <f>SUM(Q8)</f>
        <v>10244114306</v>
      </c>
      <c r="R9" s="7"/>
      <c r="S9" s="21">
        <f>SUM(S8)</f>
        <v>63107202054</v>
      </c>
    </row>
    <row r="10" spans="1:19" ht="15.75" thickTop="1"/>
  </sheetData>
  <mergeCells count="16">
    <mergeCell ref="Q7"/>
    <mergeCell ref="S7"/>
    <mergeCell ref="O6:S6"/>
    <mergeCell ref="I7"/>
    <mergeCell ref="K7"/>
    <mergeCell ref="M7"/>
    <mergeCell ref="I6:M6"/>
    <mergeCell ref="O7"/>
    <mergeCell ref="D2:M2"/>
    <mergeCell ref="D3:M3"/>
    <mergeCell ref="D4:M4"/>
    <mergeCell ref="A6:A7"/>
    <mergeCell ref="C7"/>
    <mergeCell ref="E7"/>
    <mergeCell ref="G7"/>
    <mergeCell ref="C6:G6"/>
  </mergeCells>
  <pageMargins left="0.7" right="0.7" top="0.75" bottom="0.75" header="0.3" footer="0.3"/>
  <pageSetup paperSize="9" scale="5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5"/>
  <sheetViews>
    <sheetView rightToLeft="1" workbookViewId="0">
      <selection activeCell="C14" sqref="C14:Q14"/>
    </sheetView>
  </sheetViews>
  <sheetFormatPr defaultRowHeight="15"/>
  <cols>
    <col min="1" max="1" width="18.4257812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35.42578125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35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13" t="s">
        <v>0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7" ht="23.25">
      <c r="C3" s="13" t="s">
        <v>70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7" ht="23.25">
      <c r="C4" s="13" t="s">
        <v>2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6" spans="1:17" ht="27.75">
      <c r="A6" s="28" t="s">
        <v>3</v>
      </c>
      <c r="B6" s="2"/>
      <c r="C6" s="25" t="s">
        <v>72</v>
      </c>
      <c r="D6" s="25" t="s">
        <v>72</v>
      </c>
      <c r="E6" s="25" t="s">
        <v>72</v>
      </c>
      <c r="F6" s="25" t="s">
        <v>72</v>
      </c>
      <c r="G6" s="25" t="s">
        <v>72</v>
      </c>
      <c r="H6" s="25" t="s">
        <v>72</v>
      </c>
      <c r="I6" s="25" t="s">
        <v>72</v>
      </c>
      <c r="J6" s="2"/>
      <c r="K6" s="25" t="s">
        <v>73</v>
      </c>
      <c r="L6" s="25" t="s">
        <v>73</v>
      </c>
      <c r="M6" s="25" t="s">
        <v>73</v>
      </c>
      <c r="N6" s="25" t="s">
        <v>73</v>
      </c>
      <c r="O6" s="25" t="s">
        <v>73</v>
      </c>
      <c r="P6" s="25" t="s">
        <v>73</v>
      </c>
      <c r="Q6" s="25" t="s">
        <v>73</v>
      </c>
    </row>
    <row r="7" spans="1:17" ht="27.75">
      <c r="A7" s="25" t="s">
        <v>3</v>
      </c>
      <c r="B7" s="2"/>
      <c r="C7" s="29" t="s">
        <v>7</v>
      </c>
      <c r="D7" s="2"/>
      <c r="E7" s="29" t="s">
        <v>87</v>
      </c>
      <c r="F7" s="2"/>
      <c r="G7" s="29" t="s">
        <v>88</v>
      </c>
      <c r="H7" s="2"/>
      <c r="I7" s="29" t="s">
        <v>89</v>
      </c>
      <c r="J7" s="2"/>
      <c r="K7" s="29" t="s">
        <v>7</v>
      </c>
      <c r="L7" s="2"/>
      <c r="M7" s="29" t="s">
        <v>87</v>
      </c>
      <c r="N7" s="2"/>
      <c r="O7" s="29" t="s">
        <v>88</v>
      </c>
      <c r="P7" s="2"/>
      <c r="Q7" s="29" t="s">
        <v>89</v>
      </c>
    </row>
    <row r="8" spans="1:17" ht="21">
      <c r="A8" s="46" t="s">
        <v>15</v>
      </c>
      <c r="C8" s="6">
        <v>380376928</v>
      </c>
      <c r="D8" s="7"/>
      <c r="E8" s="6">
        <v>2223513872978</v>
      </c>
      <c r="F8" s="7"/>
      <c r="G8" s="6">
        <v>2107237250918</v>
      </c>
      <c r="H8" s="7"/>
      <c r="I8" s="6">
        <v>116276622060</v>
      </c>
      <c r="J8" s="7"/>
      <c r="K8" s="6">
        <v>380376928</v>
      </c>
      <c r="L8" s="7"/>
      <c r="M8" s="6">
        <v>2223513872978</v>
      </c>
      <c r="N8" s="7"/>
      <c r="O8" s="6">
        <v>2107237250918</v>
      </c>
      <c r="P8" s="7"/>
      <c r="Q8" s="6">
        <v>116276622060</v>
      </c>
    </row>
    <row r="9" spans="1:17" ht="21">
      <c r="A9" s="46" t="s">
        <v>23</v>
      </c>
      <c r="C9" s="6">
        <v>140940711</v>
      </c>
      <c r="D9" s="7"/>
      <c r="E9" s="6">
        <v>977385156653</v>
      </c>
      <c r="F9" s="7"/>
      <c r="G9" s="6">
        <v>1022156110262</v>
      </c>
      <c r="H9" s="7"/>
      <c r="I9" s="6">
        <v>-44770953608</v>
      </c>
      <c r="J9" s="7"/>
      <c r="K9" s="6">
        <v>140940711</v>
      </c>
      <c r="L9" s="7"/>
      <c r="M9" s="6">
        <v>977385156653</v>
      </c>
      <c r="N9" s="7"/>
      <c r="O9" s="6">
        <v>1022156110262</v>
      </c>
      <c r="P9" s="7"/>
      <c r="Q9" s="6">
        <v>-44770953608</v>
      </c>
    </row>
    <row r="10" spans="1:17" ht="21">
      <c r="A10" s="46" t="s">
        <v>19</v>
      </c>
      <c r="C10" s="6">
        <v>351578525</v>
      </c>
      <c r="D10" s="7"/>
      <c r="E10" s="6">
        <v>1844384457935</v>
      </c>
      <c r="F10" s="7"/>
      <c r="G10" s="6">
        <v>1786055721039</v>
      </c>
      <c r="H10" s="7"/>
      <c r="I10" s="6">
        <v>58328736896</v>
      </c>
      <c r="J10" s="7"/>
      <c r="K10" s="6">
        <v>351578525</v>
      </c>
      <c r="L10" s="7"/>
      <c r="M10" s="6">
        <v>1844384457935</v>
      </c>
      <c r="N10" s="7"/>
      <c r="O10" s="6">
        <v>1786055721039</v>
      </c>
      <c r="P10" s="7"/>
      <c r="Q10" s="6">
        <v>58328736896</v>
      </c>
    </row>
    <row r="11" spans="1:17" ht="21">
      <c r="A11" s="46" t="s">
        <v>21</v>
      </c>
      <c r="C11" s="6">
        <v>153992112</v>
      </c>
      <c r="D11" s="7"/>
      <c r="E11" s="6">
        <v>615654187057</v>
      </c>
      <c r="F11" s="7"/>
      <c r="G11" s="6">
        <v>630469677967</v>
      </c>
      <c r="H11" s="7"/>
      <c r="I11" s="6">
        <v>-14815490909</v>
      </c>
      <c r="J11" s="7"/>
      <c r="K11" s="6">
        <v>153992112</v>
      </c>
      <c r="L11" s="7"/>
      <c r="M11" s="6">
        <v>615654187057</v>
      </c>
      <c r="N11" s="7"/>
      <c r="O11" s="6">
        <v>630469677967</v>
      </c>
      <c r="P11" s="7"/>
      <c r="Q11" s="6">
        <v>-14815490909</v>
      </c>
    </row>
    <row r="12" spans="1:17" ht="21">
      <c r="A12" s="46" t="s">
        <v>17</v>
      </c>
      <c r="C12" s="6">
        <v>95854888</v>
      </c>
      <c r="D12" s="7"/>
      <c r="E12" s="6">
        <v>233803955453</v>
      </c>
      <c r="F12" s="7"/>
      <c r="G12" s="6">
        <v>238720441112</v>
      </c>
      <c r="H12" s="7"/>
      <c r="I12" s="6">
        <v>-4916485658</v>
      </c>
      <c r="J12" s="7"/>
      <c r="K12" s="6">
        <v>95854888</v>
      </c>
      <c r="L12" s="7"/>
      <c r="M12" s="6">
        <v>233803955453</v>
      </c>
      <c r="N12" s="7"/>
      <c r="O12" s="6">
        <v>238720441112</v>
      </c>
      <c r="P12" s="7"/>
      <c r="Q12" s="6">
        <v>-4916485658</v>
      </c>
    </row>
    <row r="13" spans="1:17" ht="21">
      <c r="A13" s="46" t="s">
        <v>25</v>
      </c>
      <c r="C13" s="6">
        <v>1855582909</v>
      </c>
      <c r="D13" s="7"/>
      <c r="E13" s="6">
        <v>3706491159312</v>
      </c>
      <c r="F13" s="7"/>
      <c r="G13" s="6">
        <v>4315107002727</v>
      </c>
      <c r="H13" s="7"/>
      <c r="I13" s="6">
        <v>-608615843414</v>
      </c>
      <c r="J13" s="7"/>
      <c r="K13" s="6">
        <v>1855582909</v>
      </c>
      <c r="L13" s="7"/>
      <c r="M13" s="6">
        <v>3706491159312</v>
      </c>
      <c r="N13" s="7"/>
      <c r="O13" s="6">
        <v>4315107002727</v>
      </c>
      <c r="P13" s="7"/>
      <c r="Q13" s="6">
        <v>-608615843414</v>
      </c>
    </row>
    <row r="14" spans="1:17" ht="19.5" thickBot="1">
      <c r="C14" s="21">
        <f>SUM(C8:C13)</f>
        <v>2978326073</v>
      </c>
      <c r="D14" s="7"/>
      <c r="E14" s="21">
        <f>SUM(E8:E13)</f>
        <v>9601232789388</v>
      </c>
      <c r="F14" s="7"/>
      <c r="G14" s="21">
        <f>SUM(G8:G13)</f>
        <v>10099746204025</v>
      </c>
      <c r="H14" s="7"/>
      <c r="I14" s="21">
        <f>SUM(I8:I13)</f>
        <v>-498513414633</v>
      </c>
      <c r="J14" s="7"/>
      <c r="K14" s="21">
        <f>SUM(K8:K13)</f>
        <v>2978326073</v>
      </c>
      <c r="L14" s="7"/>
      <c r="M14" s="21">
        <f>SUM(M8:M13)</f>
        <v>9601232789388</v>
      </c>
      <c r="N14" s="7"/>
      <c r="O14" s="21">
        <f>SUM(O8:O13)</f>
        <v>10099746204025</v>
      </c>
      <c r="P14" s="7"/>
      <c r="Q14" s="21">
        <f>SUM(Q8:Q13)</f>
        <v>-498513414633</v>
      </c>
    </row>
    <row r="15" spans="1:17" ht="15.75" thickTop="1"/>
  </sheetData>
  <mergeCells count="14">
    <mergeCell ref="K7"/>
    <mergeCell ref="M7"/>
    <mergeCell ref="C2:O2"/>
    <mergeCell ref="C3:O3"/>
    <mergeCell ref="C4:O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الناز جوادی</cp:lastModifiedBy>
  <dcterms:modified xsi:type="dcterms:W3CDTF">2023-07-30T09:19:21Z</dcterms:modified>
</cp:coreProperties>
</file>