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 tabRatio="67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مشارکت'!$A$1:$AK$13</definedName>
    <definedName name="_xlnm.Print_Area" localSheetId="1">تبعی!$A$1:$Q$8</definedName>
    <definedName name="_xlnm.Print_Area" localSheetId="3">'تعدیل قیمت'!$A$1:$M$12</definedName>
    <definedName name="_xlnm.Print_Area" localSheetId="14">'جمع درآمدها'!$A$1:$G$11</definedName>
    <definedName name="_xlnm.Print_Area" localSheetId="12">'درآمد سپرده بانکی'!$A$1:$K$12</definedName>
    <definedName name="_xlnm.Print_Area" localSheetId="7">'درآمد سود سهام'!$A$1:$S$20</definedName>
    <definedName name="_xlnm.Print_Area" localSheetId="9">'درآمد ناشی از فروش'!$A$1:$R$21</definedName>
    <definedName name="_xlnm.Print_Area" localSheetId="13">'سایر درآمدها'!$A$1:$E$15</definedName>
    <definedName name="_xlnm.Print_Area" localSheetId="5">سپرده!$A$1:$S$17</definedName>
    <definedName name="_xlnm.Print_Area" localSheetId="11">'سرمایه‌گذاری در اوراق بهادار'!$A$1:$Q$15</definedName>
    <definedName name="_xlnm.Print_Area" localSheetId="0">سهام!$A$1:$Y$23</definedName>
    <definedName name="_xlnm.Print_Area" localSheetId="4">'گواهی سپرده'!$A$1:$AE$13</definedName>
  </definedNames>
  <calcPr calcId="145621"/>
</workbook>
</file>

<file path=xl/calcChain.xml><?xml version="1.0" encoding="utf-8"?>
<calcChain xmlns="http://schemas.openxmlformats.org/spreadsheetml/2006/main">
  <c r="E10" i="15" l="1"/>
  <c r="E7" i="15"/>
  <c r="K14" i="11"/>
  <c r="U14" i="11"/>
  <c r="S14" i="11" l="1"/>
  <c r="Q14" i="11"/>
  <c r="O14" i="11"/>
  <c r="M14" i="11"/>
  <c r="I14" i="11"/>
  <c r="G14" i="11"/>
  <c r="E14" i="11"/>
  <c r="C14" i="11"/>
  <c r="G10" i="15"/>
  <c r="C10" i="15"/>
  <c r="K10" i="13"/>
  <c r="G10" i="13"/>
  <c r="S10" i="8" l="1"/>
  <c r="Q10" i="8"/>
  <c r="O10" i="8"/>
  <c r="M10" i="8"/>
  <c r="K10" i="8"/>
  <c r="I10" i="8"/>
  <c r="Q10" i="7"/>
  <c r="K10" i="7"/>
  <c r="I10" i="7"/>
  <c r="S11" i="6"/>
  <c r="Q11" i="6"/>
  <c r="O11" i="6"/>
  <c r="M11" i="6"/>
  <c r="K11" i="6"/>
  <c r="I10" i="13" l="1"/>
  <c r="E10" i="13"/>
  <c r="S10" i="7"/>
  <c r="O10" i="7"/>
  <c r="M10" i="7"/>
  <c r="Q14" i="10" l="1"/>
  <c r="O14" i="10"/>
  <c r="M14" i="10"/>
  <c r="I14" i="10"/>
  <c r="G14" i="10"/>
  <c r="E14" i="10"/>
  <c r="Q13" i="9"/>
  <c r="O13" i="9"/>
  <c r="M13" i="9"/>
  <c r="I13" i="9"/>
  <c r="G13" i="9"/>
  <c r="E13" i="9"/>
  <c r="Y15" i="1" l="1"/>
  <c r="W15" i="1"/>
  <c r="U15" i="1"/>
  <c r="Q15" i="1"/>
  <c r="O15" i="1"/>
  <c r="K15" i="1"/>
  <c r="G15" i="1"/>
  <c r="E15" i="1"/>
</calcChain>
</file>

<file path=xl/sharedStrings.xml><?xml version="1.0" encoding="utf-8"?>
<sst xmlns="http://schemas.openxmlformats.org/spreadsheetml/2006/main" count="535" uniqueCount="103">
  <si>
    <t>صندوق سرمایه‌گذاری اختصاصی بازارگردانی بهمن گستر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</si>
  <si>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</si>
  <si>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</si>
  <si>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</si>
  <si>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</si>
  <si>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</si>
  <si>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</si>
  <si>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</si>
  <si>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</si>
  <si>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</si>
  <si>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</si>
  <si>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</si>
  <si>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</si>
  <si>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</si>
  <si>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</si>
  <si>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</si>
  <si>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</si>
  <si>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</si>
  <si>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صنایع‌ریخته‌گری‌ایران‌</t>
  </si>
  <si>
    <t>صندوق س اعتماد هامرز-ثابت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</si>
  <si>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</si>
  <si>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</si>
  <si>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</si>
  <si>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</si>
  <si>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</si>
  <si>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</si>
  <si>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</si>
  <si>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</si>
  <si>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</si>
  <si>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</si>
  <si>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</si>
  <si>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</si>
  <si>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</si>
  <si>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</si>
  <si>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</si>
  <si>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</si>
  <si>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</si>
  <si>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</si>
  <si>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</si>
  <si>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</si>
  <si>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</si>
  <si>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</si>
  <si>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</si>
  <si>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</si>
  <si>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</si>
  <si>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</si>
  <si>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</si>
  <si>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</si>
  <si>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</si>
  <si>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</si>
  <si>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</si>
  <si>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</si>
  <si>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</si>
  <si>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</si>
  <si>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849-40-2052615-1</t>
  </si>
  <si>
    <t>حساب جاری</t>
  </si>
  <si>
    <t>موسسه مالی و اعتباری کوثر بهشتی ولیعصر</t>
  </si>
  <si>
    <t>31801100168.95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</si>
  <si>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</si>
  <si>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</si>
  <si>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</si>
  <si>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</si>
  <si>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</si>
  <si>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</si>
  <si>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</si>
  <si>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</si>
  <si>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</si>
  <si>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</si>
  <si>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</si>
  <si>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</si>
  <si>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</si>
  <si>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</si>
  <si>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</si>
  <si>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</si>
  <si>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</si>
  <si>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1401/04/11</t>
  </si>
  <si>
    <t>1401/04/28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</si>
  <si>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</si>
  <si>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</si>
  <si>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</si>
  <si>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</si>
  <si>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</si>
  <si>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</si>
  <si>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</si>
  <si>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</si>
  <si>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</si>
  <si>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</si>
  <si>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</si>
  <si>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</si>
  <si>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</si>
  <si>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</si>
  <si>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</si>
  <si>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</si>
  <si>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</si>
  <si>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</si>
  <si>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</si>
  <si>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</si>
  <si>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               صورت وضعیت پورتفوی</t>
  </si>
  <si>
    <t xml:space="preserve">                     برای ماه منتهی به 1401/07/30</t>
  </si>
  <si>
    <t xml:space="preserve">برای ماه منتهی به 1401/07/30                    </t>
  </si>
  <si>
    <t xml:space="preserve">صورت وضعیت پورتفوی                           </t>
  </si>
  <si>
    <t xml:space="preserve">     برای ماه منتهی به 1401/07/30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</si>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</sst>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11"/>
      <name val="Calibri"/>
      <family val="2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3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7" fillId="0" borderId="0" xfId="0" applyFont="1"/>
    <xf numFmtId="10" fontId="4" fillId="0" borderId="0" xfId="1" applyNumberFormat="1" applyFont="1"/>
    <xf numFmtId="10" fontId="4" fillId="0" borderId="2" xfId="1" applyNumberFormat="1" applyFont="1" applyBorder="1"/>
    <xf numFmtId="0" fontId="4" fillId="0" borderId="1" xfId="0" applyFont="1" applyBorder="1"/>
    <xf numFmtId="0" fontId="6" fillId="0" borderId="0" xfId="0" applyFont="1" applyBorder="1"/>
    <xf numFmtId="0" fontId="4" fillId="0" borderId="4" xfId="0" applyFont="1" applyBorder="1"/>
    <xf numFmtId="10" fontId="4" fillId="0" borderId="0" xfId="0" applyNumberFormat="1" applyFont="1"/>
    <xf numFmtId="10" fontId="4" fillId="0" borderId="2" xfId="0" applyNumberFormat="1" applyFont="1" applyBorder="1"/>
    <xf numFmtId="10" fontId="4" fillId="0" borderId="0" xfId="0" applyNumberFormat="1" applyFont="1" applyBorder="1"/>
    <xf numFmtId="0" fontId="6" fillId="0" borderId="3" xfId="0" applyFont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rightToLeft="1" tabSelected="1" view="pageBreakPreview" zoomScale="60" zoomScaleNormal="100" workbookViewId="0">
      <selection activeCell="G18" sqref="G18"/>
    </sheetView>
  </sheetViews>
  <sheetFormatPr defaultRowHeight="18.75" x14ac:dyDescent="0.45"/>
  <cols>
    <col min="1" max="1" width="42.5703125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855468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6.855468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23.2851562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85546875" style="1" bestFit="1" customWidth="1"/>
    <col min="22" max="22" width="1" style="1" customWidth="1"/>
    <col min="23" max="23" width="29.8554687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5" ht="31.5" x14ac:dyDescent="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 x14ac:dyDescent="0.75">
      <c r="A2" s="2"/>
      <c r="B2" s="2"/>
      <c r="C2" s="2"/>
      <c r="D2" s="2"/>
      <c r="E2" s="27" t="s">
        <v>0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"/>
      <c r="W2" s="2"/>
      <c r="X2" s="2"/>
      <c r="Y2" s="2"/>
    </row>
    <row r="3" spans="1:25" ht="33.75" x14ac:dyDescent="0.75">
      <c r="A3" s="2"/>
      <c r="B3" s="2"/>
      <c r="C3" s="2"/>
      <c r="D3" s="2"/>
      <c r="E3" s="27" t="s">
        <v>1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"/>
      <c r="W3" s="2"/>
      <c r="X3" s="2"/>
      <c r="Y3" s="2"/>
    </row>
    <row r="4" spans="1:25" ht="33.75" x14ac:dyDescent="0.75">
      <c r="A4" s="2"/>
      <c r="B4" s="2"/>
      <c r="C4" s="2"/>
      <c r="D4" s="2"/>
      <c r="E4" s="27" t="s">
        <v>2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"/>
      <c r="W4" s="2"/>
      <c r="X4" s="2"/>
      <c r="Y4" s="2"/>
    </row>
    <row r="5" spans="1:25" ht="31.5" x14ac:dyDescent="0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 x14ac:dyDescent="0.75">
      <c r="A6" s="25" t="s">
        <v>3</v>
      </c>
      <c r="B6" s="2"/>
      <c r="C6" s="26" t="s">
        <v>4</v>
      </c>
      <c r="D6" s="26" t="s">
        <v>4</v>
      </c>
      <c r="E6" s="26" t="s">
        <v>4</v>
      </c>
      <c r="F6" s="26" t="s">
        <v>4</v>
      </c>
      <c r="G6" s="26" t="s">
        <v>4</v>
      </c>
      <c r="H6" s="2"/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P6" s="2"/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5" ht="33.75" x14ac:dyDescent="0.75">
      <c r="A7" s="25" t="s">
        <v>3</v>
      </c>
      <c r="B7" s="2"/>
      <c r="C7" s="25" t="s">
        <v>7</v>
      </c>
      <c r="D7" s="2"/>
      <c r="E7" s="25" t="s">
        <v>8</v>
      </c>
      <c r="F7" s="2"/>
      <c r="G7" s="25" t="s">
        <v>9</v>
      </c>
      <c r="H7" s="2"/>
      <c r="I7" s="26" t="s">
        <v>10</v>
      </c>
      <c r="J7" s="26" t="s">
        <v>10</v>
      </c>
      <c r="K7" s="26" t="s">
        <v>10</v>
      </c>
      <c r="L7" s="2"/>
      <c r="M7" s="26" t="s">
        <v>11</v>
      </c>
      <c r="N7" s="26" t="s">
        <v>11</v>
      </c>
      <c r="O7" s="26" t="s">
        <v>11</v>
      </c>
      <c r="P7" s="2"/>
      <c r="Q7" s="25" t="s">
        <v>7</v>
      </c>
      <c r="R7" s="2"/>
      <c r="S7" s="25" t="s">
        <v>12</v>
      </c>
      <c r="T7" s="2"/>
      <c r="U7" s="25" t="s">
        <v>8</v>
      </c>
      <c r="V7" s="2"/>
      <c r="W7" s="25" t="s">
        <v>9</v>
      </c>
      <c r="X7" s="2"/>
      <c r="Y7" s="25" t="s">
        <v>13</v>
      </c>
    </row>
    <row r="8" spans="1:25" ht="33.75" x14ac:dyDescent="0.75">
      <c r="A8" s="26" t="s">
        <v>3</v>
      </c>
      <c r="B8" s="2"/>
      <c r="C8" s="26" t="s">
        <v>7</v>
      </c>
      <c r="D8" s="2"/>
      <c r="E8" s="26" t="s">
        <v>8</v>
      </c>
      <c r="F8" s="2"/>
      <c r="G8" s="26" t="s">
        <v>9</v>
      </c>
      <c r="H8" s="2"/>
      <c r="I8" s="26" t="s">
        <v>7</v>
      </c>
      <c r="J8" s="2"/>
      <c r="K8" s="26" t="s">
        <v>8</v>
      </c>
      <c r="L8" s="2"/>
      <c r="M8" s="26" t="s">
        <v>7</v>
      </c>
      <c r="N8" s="2"/>
      <c r="O8" s="26" t="s">
        <v>14</v>
      </c>
      <c r="P8" s="2"/>
      <c r="Q8" s="26" t="s">
        <v>7</v>
      </c>
      <c r="R8" s="2"/>
      <c r="S8" s="26" t="s">
        <v>12</v>
      </c>
      <c r="T8" s="2"/>
      <c r="U8" s="26" t="s">
        <v>8</v>
      </c>
      <c r="V8" s="2"/>
      <c r="W8" s="26" t="s">
        <v>9</v>
      </c>
      <c r="X8" s="2"/>
      <c r="Y8" s="26" t="s">
        <v>13</v>
      </c>
    </row>
    <row r="9" spans="1:25" ht="33.75" x14ac:dyDescent="0.85">
      <c r="A9" s="3" t="s">
        <v>15</v>
      </c>
      <c r="B9" s="2"/>
      <c r="C9" s="4">
        <v>286607591</v>
      </c>
      <c r="D9" s="2"/>
      <c r="E9" s="4">
        <v>982629051319</v>
      </c>
      <c r="F9" s="2"/>
      <c r="G9" s="4">
        <v>1425075491692.6599</v>
      </c>
      <c r="H9" s="2"/>
      <c r="I9" s="4">
        <v>942507</v>
      </c>
      <c r="J9" s="2"/>
      <c r="K9" s="4">
        <v>4612642893</v>
      </c>
      <c r="L9" s="2"/>
      <c r="M9" s="4">
        <v>-6948360</v>
      </c>
      <c r="N9" s="2"/>
      <c r="O9" s="4">
        <v>35537589018</v>
      </c>
      <c r="P9" s="2"/>
      <c r="Q9" s="4">
        <v>280601738</v>
      </c>
      <c r="R9" s="2"/>
      <c r="S9" s="4">
        <v>5170</v>
      </c>
      <c r="T9" s="2"/>
      <c r="U9" s="4">
        <v>963395659243</v>
      </c>
      <c r="V9" s="2"/>
      <c r="W9" s="4">
        <v>1449608445111.05</v>
      </c>
      <c r="X9" s="2"/>
      <c r="Y9" s="10">
        <v>0.25369999999999998</v>
      </c>
    </row>
    <row r="10" spans="1:25" ht="33.75" x14ac:dyDescent="0.85">
      <c r="A10" s="3" t="s">
        <v>16</v>
      </c>
      <c r="B10" s="2"/>
      <c r="C10" s="4">
        <v>391978700</v>
      </c>
      <c r="D10" s="2"/>
      <c r="E10" s="4">
        <v>1310457363691</v>
      </c>
      <c r="F10" s="2"/>
      <c r="G10" s="4">
        <v>1111590099581.54</v>
      </c>
      <c r="H10" s="2"/>
      <c r="I10" s="4">
        <v>0</v>
      </c>
      <c r="J10" s="2"/>
      <c r="K10" s="4">
        <v>0</v>
      </c>
      <c r="L10" s="2"/>
      <c r="M10" s="4">
        <v>0</v>
      </c>
      <c r="N10" s="2"/>
      <c r="O10" s="4">
        <v>0</v>
      </c>
      <c r="P10" s="2"/>
      <c r="Q10" s="4">
        <v>391978700</v>
      </c>
      <c r="R10" s="2"/>
      <c r="S10" s="4">
        <v>2838</v>
      </c>
      <c r="T10" s="2"/>
      <c r="U10" s="4">
        <v>1310457363691</v>
      </c>
      <c r="V10" s="2"/>
      <c r="W10" s="4">
        <v>1111590099581.54</v>
      </c>
      <c r="X10" s="2"/>
      <c r="Y10" s="10">
        <v>0.1946</v>
      </c>
    </row>
    <row r="11" spans="1:25" ht="33.75" x14ac:dyDescent="0.85">
      <c r="A11" s="3" t="s">
        <v>17</v>
      </c>
      <c r="B11" s="2"/>
      <c r="C11" s="4">
        <v>159539544</v>
      </c>
      <c r="D11" s="2"/>
      <c r="E11" s="4">
        <v>316564297198</v>
      </c>
      <c r="F11" s="2"/>
      <c r="G11" s="4">
        <v>274199465588.08301</v>
      </c>
      <c r="H11" s="2"/>
      <c r="I11" s="4">
        <v>2625372</v>
      </c>
      <c r="J11" s="2"/>
      <c r="K11" s="4">
        <v>4634207052</v>
      </c>
      <c r="L11" s="2"/>
      <c r="M11" s="4">
        <v>-10382070</v>
      </c>
      <c r="N11" s="2"/>
      <c r="O11" s="4">
        <v>19254159314</v>
      </c>
      <c r="P11" s="2"/>
      <c r="Q11" s="4">
        <v>151782846</v>
      </c>
      <c r="R11" s="2"/>
      <c r="S11" s="4">
        <v>1844</v>
      </c>
      <c r="T11" s="2"/>
      <c r="U11" s="4">
        <v>300619539734</v>
      </c>
      <c r="V11" s="2"/>
      <c r="W11" s="4">
        <v>279674853472.302</v>
      </c>
      <c r="X11" s="2"/>
      <c r="Y11" s="10">
        <v>4.9000000000000002E-2</v>
      </c>
    </row>
    <row r="12" spans="1:25" ht="33.75" x14ac:dyDescent="0.85">
      <c r="A12" s="3" t="s">
        <v>18</v>
      </c>
      <c r="B12" s="2"/>
      <c r="C12" s="4">
        <v>70117520</v>
      </c>
      <c r="D12" s="2"/>
      <c r="E12" s="4">
        <v>253325506987</v>
      </c>
      <c r="F12" s="2"/>
      <c r="G12" s="4">
        <v>222804253577.664</v>
      </c>
      <c r="H12" s="2"/>
      <c r="I12" s="4">
        <v>2303659</v>
      </c>
      <c r="J12" s="2"/>
      <c r="K12" s="4">
        <v>7167520130</v>
      </c>
      <c r="L12" s="2"/>
      <c r="M12" s="4">
        <v>-4467820</v>
      </c>
      <c r="N12" s="2"/>
      <c r="O12" s="4">
        <v>14631001908</v>
      </c>
      <c r="P12" s="2"/>
      <c r="Q12" s="4">
        <v>67953359</v>
      </c>
      <c r="R12" s="2"/>
      <c r="S12" s="4">
        <v>3042</v>
      </c>
      <c r="T12" s="2"/>
      <c r="U12" s="4">
        <v>244361169867</v>
      </c>
      <c r="V12" s="2"/>
      <c r="W12" s="4">
        <v>206557015348.26099</v>
      </c>
      <c r="X12" s="2"/>
      <c r="Y12" s="10">
        <v>3.6200000000000003E-2</v>
      </c>
    </row>
    <row r="13" spans="1:25" ht="33.75" x14ac:dyDescent="0.85">
      <c r="A13" s="3" t="s">
        <v>19</v>
      </c>
      <c r="B13" s="2"/>
      <c r="C13" s="4">
        <v>1000</v>
      </c>
      <c r="D13" s="2"/>
      <c r="E13" s="4">
        <v>10070885</v>
      </c>
      <c r="F13" s="2"/>
      <c r="G13" s="4">
        <v>10084108.875</v>
      </c>
      <c r="H13" s="2"/>
      <c r="I13" s="4">
        <v>29656290</v>
      </c>
      <c r="J13" s="2"/>
      <c r="K13" s="4">
        <v>299999956060</v>
      </c>
      <c r="L13" s="2"/>
      <c r="M13" s="4">
        <v>-29657290</v>
      </c>
      <c r="N13" s="2"/>
      <c r="O13" s="4">
        <v>301024356919</v>
      </c>
      <c r="P13" s="2"/>
      <c r="Q13" s="4">
        <v>0</v>
      </c>
      <c r="R13" s="2"/>
      <c r="S13" s="4">
        <v>0</v>
      </c>
      <c r="T13" s="2"/>
      <c r="U13" s="4">
        <v>0</v>
      </c>
      <c r="V13" s="2"/>
      <c r="W13" s="4">
        <v>0</v>
      </c>
      <c r="X13" s="2"/>
      <c r="Y13" s="10">
        <v>0</v>
      </c>
    </row>
    <row r="14" spans="1:25" ht="33.75" x14ac:dyDescent="0.85">
      <c r="A14" s="3" t="s">
        <v>20</v>
      </c>
      <c r="B14" s="2"/>
      <c r="C14" s="4">
        <v>1880622607</v>
      </c>
      <c r="D14" s="2"/>
      <c r="E14" s="4">
        <v>3374855240218</v>
      </c>
      <c r="F14" s="2"/>
      <c r="G14" s="4">
        <v>2884561767411.6699</v>
      </c>
      <c r="H14" s="2"/>
      <c r="I14" s="4">
        <v>0</v>
      </c>
      <c r="J14" s="2"/>
      <c r="K14" s="4">
        <v>0</v>
      </c>
      <c r="L14" s="2"/>
      <c r="M14" s="4">
        <v>0</v>
      </c>
      <c r="N14" s="2"/>
      <c r="O14" s="4">
        <v>0</v>
      </c>
      <c r="P14" s="2"/>
      <c r="Q14" s="4">
        <v>1880622607</v>
      </c>
      <c r="R14" s="2"/>
      <c r="S14" s="4">
        <v>1411</v>
      </c>
      <c r="T14" s="2"/>
      <c r="U14" s="4">
        <v>3374855240218</v>
      </c>
      <c r="V14" s="2"/>
      <c r="W14" s="4">
        <v>2651541794018.1602</v>
      </c>
      <c r="X14" s="2"/>
      <c r="Y14" s="10">
        <v>0.46410000000000001</v>
      </c>
    </row>
    <row r="15" spans="1:25" ht="42.75" customHeight="1" thickBot="1" x14ac:dyDescent="0.8">
      <c r="A15" s="2"/>
      <c r="B15" s="2"/>
      <c r="C15" s="5">
        <v>0</v>
      </c>
      <c r="D15" s="2"/>
      <c r="E15" s="6">
        <f>SUM(E9:E14)</f>
        <v>6237841530298</v>
      </c>
      <c r="F15" s="2"/>
      <c r="G15" s="6">
        <f>SUM(G9:G14)</f>
        <v>5918241161960.4922</v>
      </c>
      <c r="H15" s="2"/>
      <c r="I15" s="5">
        <v>0</v>
      </c>
      <c r="J15" s="2"/>
      <c r="K15" s="6">
        <f>SUM(K9:K14)</f>
        <v>316414326135</v>
      </c>
      <c r="L15" s="2"/>
      <c r="M15" s="5">
        <v>0</v>
      </c>
      <c r="N15" s="2"/>
      <c r="O15" s="6">
        <f>SUM(O9:O14)</f>
        <v>370447107159</v>
      </c>
      <c r="P15" s="2"/>
      <c r="Q15" s="6">
        <f>SUM(Q9:Q14)</f>
        <v>2772939250</v>
      </c>
      <c r="R15" s="2"/>
      <c r="S15" s="5">
        <v>0</v>
      </c>
      <c r="T15" s="2"/>
      <c r="U15" s="6">
        <f>SUM(U9:U14)</f>
        <v>6193688972753</v>
      </c>
      <c r="V15" s="2"/>
      <c r="W15" s="6">
        <f>SUM(W9:W14)</f>
        <v>5698972207531.3125</v>
      </c>
      <c r="X15" s="2"/>
      <c r="Y15" s="11">
        <f>Y9+Y10+Y11+Y12+Y13+Y14</f>
        <v>0.99760000000000004</v>
      </c>
    </row>
    <row r="16" spans="1:25" ht="19.5" thickTop="1" x14ac:dyDescent="0.45"/>
  </sheetData>
  <mergeCells count="21">
    <mergeCell ref="A6:A8"/>
    <mergeCell ref="C7:C8"/>
    <mergeCell ref="E7:E8"/>
    <mergeCell ref="G7:G8"/>
    <mergeCell ref="C6:G6"/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scale="2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1"/>
  <sheetViews>
    <sheetView rightToLeft="1" view="pageBreakPreview" zoomScale="60" zoomScaleNormal="100" workbookViewId="0">
      <selection activeCell="C14" sqref="C14"/>
    </sheetView>
  </sheetViews>
  <sheetFormatPr defaultRowHeight="31.5" x14ac:dyDescent="0.75"/>
  <cols>
    <col min="1" max="1" width="41.855468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26.85546875" style="2" bestFit="1" customWidth="1"/>
    <col min="6" max="6" width="1" style="2" customWidth="1"/>
    <col min="7" max="7" width="26.85546875" style="2" bestFit="1" customWidth="1"/>
    <col min="8" max="8" width="1" style="2" customWidth="1"/>
    <col min="9" max="9" width="36.5703125" style="2" bestFit="1" customWidth="1"/>
    <col min="10" max="10" width="1" style="2" customWidth="1"/>
    <col min="11" max="11" width="20.140625" style="2" bestFit="1" customWidth="1"/>
    <col min="12" max="12" width="1" style="2" customWidth="1"/>
    <col min="13" max="13" width="29.28515625" style="2" bestFit="1" customWidth="1"/>
    <col min="14" max="14" width="1" style="2" customWidth="1"/>
    <col min="15" max="15" width="29.42578125" style="2" bestFit="1" customWidth="1"/>
    <col min="16" max="16" width="1" style="2" customWidth="1"/>
    <col min="17" max="17" width="36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27" ht="33.75" x14ac:dyDescent="0.75">
      <c r="C2" s="27" t="s">
        <v>0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27" ht="33.75" x14ac:dyDescent="0.75">
      <c r="C3" s="27" t="s">
        <v>59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27" ht="33.75" x14ac:dyDescent="0.75">
      <c r="C4" s="27" t="s">
        <v>2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6" spans="1:27" ht="33.75" x14ac:dyDescent="0.75">
      <c r="A6" s="25" t="s">
        <v>3</v>
      </c>
      <c r="B6" s="7"/>
      <c r="C6" s="26" t="s">
        <v>61</v>
      </c>
      <c r="D6" s="26" t="s">
        <v>61</v>
      </c>
      <c r="E6" s="26" t="s">
        <v>61</v>
      </c>
      <c r="F6" s="26" t="s">
        <v>61</v>
      </c>
      <c r="G6" s="26" t="s">
        <v>61</v>
      </c>
      <c r="H6" s="26" t="s">
        <v>61</v>
      </c>
      <c r="I6" s="26" t="s">
        <v>61</v>
      </c>
      <c r="J6" s="7"/>
      <c r="K6" s="26" t="s">
        <v>62</v>
      </c>
      <c r="L6" s="26" t="s">
        <v>62</v>
      </c>
      <c r="M6" s="26" t="s">
        <v>62</v>
      </c>
      <c r="N6" s="26" t="s">
        <v>62</v>
      </c>
      <c r="O6" s="26" t="s">
        <v>62</v>
      </c>
      <c r="P6" s="26" t="s">
        <v>62</v>
      </c>
      <c r="Q6" s="26" t="s">
        <v>62</v>
      </c>
    </row>
    <row r="7" spans="1:27" ht="33.75" x14ac:dyDescent="0.75">
      <c r="A7" s="26" t="s">
        <v>3</v>
      </c>
      <c r="B7" s="7"/>
      <c r="C7" s="26" t="s">
        <v>7</v>
      </c>
      <c r="D7" s="7"/>
      <c r="E7" s="26" t="s">
        <v>77</v>
      </c>
      <c r="F7" s="7"/>
      <c r="G7" s="26" t="s">
        <v>78</v>
      </c>
      <c r="H7" s="7"/>
      <c r="I7" s="26" t="s">
        <v>80</v>
      </c>
      <c r="J7" s="7"/>
      <c r="K7" s="26" t="s">
        <v>7</v>
      </c>
      <c r="L7" s="7"/>
      <c r="M7" s="26" t="s">
        <v>77</v>
      </c>
      <c r="N7" s="7"/>
      <c r="O7" s="26" t="s">
        <v>78</v>
      </c>
      <c r="P7" s="7"/>
      <c r="Q7" s="26" t="s">
        <v>80</v>
      </c>
    </row>
    <row r="8" spans="1:27" ht="33.75" x14ac:dyDescent="0.85">
      <c r="A8" s="13" t="s">
        <v>17</v>
      </c>
      <c r="B8" s="7"/>
      <c r="C8" s="8">
        <v>10382070</v>
      </c>
      <c r="D8" s="7"/>
      <c r="E8" s="8">
        <v>19254159314</v>
      </c>
      <c r="F8" s="7"/>
      <c r="G8" s="8">
        <v>18480695372</v>
      </c>
      <c r="H8" s="7"/>
      <c r="I8" s="8">
        <v>773463942</v>
      </c>
      <c r="J8" s="7"/>
      <c r="K8" s="8">
        <v>36422266</v>
      </c>
      <c r="L8" s="7"/>
      <c r="M8" s="8">
        <v>96076306299</v>
      </c>
      <c r="N8" s="7"/>
      <c r="O8" s="8">
        <v>96682540232</v>
      </c>
      <c r="P8" s="7"/>
      <c r="Q8" s="8">
        <v>-606233933</v>
      </c>
    </row>
    <row r="9" spans="1:27" ht="33.75" x14ac:dyDescent="0.85">
      <c r="A9" s="13" t="s">
        <v>18</v>
      </c>
      <c r="B9" s="7"/>
      <c r="C9" s="8">
        <v>4467820</v>
      </c>
      <c r="D9" s="7"/>
      <c r="E9" s="8">
        <v>14631001908</v>
      </c>
      <c r="F9" s="7"/>
      <c r="G9" s="8">
        <v>16139568081</v>
      </c>
      <c r="H9" s="7"/>
      <c r="I9" s="8">
        <v>-1508566173</v>
      </c>
      <c r="J9" s="7"/>
      <c r="K9" s="8">
        <v>263747820</v>
      </c>
      <c r="L9" s="7"/>
      <c r="M9" s="8">
        <v>931578819090</v>
      </c>
      <c r="N9" s="7"/>
      <c r="O9" s="8">
        <v>889737001978</v>
      </c>
      <c r="P9" s="7"/>
      <c r="Q9" s="8">
        <v>41841817112</v>
      </c>
    </row>
    <row r="10" spans="1:27" ht="33.75" x14ac:dyDescent="0.85">
      <c r="A10" s="13" t="s">
        <v>15</v>
      </c>
      <c r="B10" s="7"/>
      <c r="C10" s="8">
        <v>6948360</v>
      </c>
      <c r="D10" s="7"/>
      <c r="E10" s="8">
        <v>35537589018</v>
      </c>
      <c r="F10" s="7"/>
      <c r="G10" s="8">
        <v>41796539479</v>
      </c>
      <c r="H10" s="7"/>
      <c r="I10" s="8">
        <v>-6258950461</v>
      </c>
      <c r="J10" s="7"/>
      <c r="K10" s="8">
        <v>41910998</v>
      </c>
      <c r="L10" s="7"/>
      <c r="M10" s="8">
        <v>245753436507</v>
      </c>
      <c r="N10" s="7"/>
      <c r="O10" s="8">
        <v>253628530933</v>
      </c>
      <c r="P10" s="7"/>
      <c r="Q10" s="8">
        <v>-7875094426</v>
      </c>
    </row>
    <row r="11" spans="1:27" ht="33.75" x14ac:dyDescent="0.85">
      <c r="A11" s="13" t="s">
        <v>19</v>
      </c>
      <c r="B11" s="7"/>
      <c r="C11" s="8">
        <v>29657290</v>
      </c>
      <c r="D11" s="7"/>
      <c r="E11" s="8">
        <v>301024356919</v>
      </c>
      <c r="F11" s="7"/>
      <c r="G11" s="8">
        <v>300010026945</v>
      </c>
      <c r="H11" s="7"/>
      <c r="I11" s="8">
        <v>1014329974</v>
      </c>
      <c r="J11" s="7"/>
      <c r="K11" s="8">
        <v>29657290</v>
      </c>
      <c r="L11" s="7"/>
      <c r="M11" s="8">
        <v>301024356919</v>
      </c>
      <c r="N11" s="7"/>
      <c r="O11" s="8">
        <v>300010026945</v>
      </c>
      <c r="P11" s="7"/>
      <c r="Q11" s="8">
        <v>1014329974</v>
      </c>
    </row>
    <row r="12" spans="1:27" ht="33.75" x14ac:dyDescent="0.85">
      <c r="A12" s="13" t="s">
        <v>16</v>
      </c>
      <c r="B12" s="7"/>
      <c r="C12" s="8">
        <v>0</v>
      </c>
      <c r="D12" s="7"/>
      <c r="E12" s="8">
        <v>0</v>
      </c>
      <c r="F12" s="7"/>
      <c r="G12" s="8">
        <v>0</v>
      </c>
      <c r="H12" s="7"/>
      <c r="I12" s="8">
        <v>0</v>
      </c>
      <c r="J12" s="7"/>
      <c r="K12" s="8">
        <v>1760000</v>
      </c>
      <c r="L12" s="7"/>
      <c r="M12" s="8">
        <v>26590975770</v>
      </c>
      <c r="N12" s="7"/>
      <c r="O12" s="8">
        <v>26829619414</v>
      </c>
      <c r="P12" s="7"/>
      <c r="Q12" s="8">
        <v>-238643644</v>
      </c>
    </row>
    <row r="13" spans="1:27" ht="33.75" x14ac:dyDescent="0.85">
      <c r="A13" s="13" t="s">
        <v>20</v>
      </c>
      <c r="B13" s="7"/>
      <c r="C13" s="8">
        <v>0</v>
      </c>
      <c r="D13" s="7"/>
      <c r="E13" s="8">
        <v>0</v>
      </c>
      <c r="F13" s="7"/>
      <c r="G13" s="8">
        <v>0</v>
      </c>
      <c r="H13" s="7"/>
      <c r="I13" s="8">
        <v>0</v>
      </c>
      <c r="J13" s="7"/>
      <c r="K13" s="8">
        <v>10000000</v>
      </c>
      <c r="L13" s="7"/>
      <c r="M13" s="8">
        <v>17786472252</v>
      </c>
      <c r="N13" s="7"/>
      <c r="O13" s="8">
        <v>17754524359</v>
      </c>
      <c r="P13" s="7"/>
      <c r="Q13" s="8">
        <v>31947893</v>
      </c>
    </row>
    <row r="14" spans="1:27" ht="34.5" thickBot="1" x14ac:dyDescent="0.9">
      <c r="A14" s="13" t="s">
        <v>86</v>
      </c>
      <c r="B14" s="7"/>
      <c r="C14" s="5">
        <v>0</v>
      </c>
      <c r="D14" s="7"/>
      <c r="E14" s="6">
        <f>SUM(E8:E13)</f>
        <v>370447107159</v>
      </c>
      <c r="F14" s="7"/>
      <c r="G14" s="6">
        <f>SUM(G8:G13)</f>
        <v>376426829877</v>
      </c>
      <c r="H14" s="7"/>
      <c r="I14" s="6">
        <f>SUM(I8:I13)</f>
        <v>-5979722718</v>
      </c>
      <c r="J14" s="7"/>
      <c r="K14" s="6">
        <v>0</v>
      </c>
      <c r="L14" s="7"/>
      <c r="M14" s="6">
        <f>SUM(M8:M13)</f>
        <v>1618810366837</v>
      </c>
      <c r="N14" s="7"/>
      <c r="O14" s="6">
        <f>SUM(O8:O13)</f>
        <v>1584642243861</v>
      </c>
      <c r="P14" s="7"/>
      <c r="Q14" s="6">
        <f>SUM(Q8:Q13)</f>
        <v>34168122976</v>
      </c>
    </row>
    <row r="15" spans="1:27" ht="33" thickTop="1" thickBot="1" x14ac:dyDescent="0.8">
      <c r="AA15" s="14"/>
    </row>
    <row r="16" spans="1:27" ht="32.25" thickTop="1" x14ac:dyDescent="0.75"/>
    <row r="21" spans="11:11" x14ac:dyDescent="0.75">
      <c r="K21" s="12"/>
    </row>
  </sheetData>
  <mergeCells count="14">
    <mergeCell ref="A6:A7"/>
    <mergeCell ref="C7"/>
    <mergeCell ref="E7"/>
    <mergeCell ref="G7"/>
    <mergeCell ref="I7"/>
    <mergeCell ref="C6:I6"/>
    <mergeCell ref="C4:O4"/>
    <mergeCell ref="C3:O3"/>
    <mergeCell ref="C2:O2"/>
    <mergeCell ref="O7"/>
    <mergeCell ref="Q7"/>
    <mergeCell ref="K6:Q6"/>
    <mergeCell ref="K7"/>
    <mergeCell ref="M7"/>
  </mergeCells>
  <pageMargins left="0.7" right="0.7" top="0.75" bottom="0.75" header="0.3" footer="0.3"/>
  <pageSetup paperSize="9" scale="2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2"/>
  <sheetViews>
    <sheetView rightToLeft="1" view="pageBreakPreview" zoomScale="60" zoomScaleNormal="100" workbookViewId="0">
      <selection activeCell="K15" sqref="K15"/>
    </sheetView>
  </sheetViews>
  <sheetFormatPr defaultRowHeight="31.5" x14ac:dyDescent="0.75"/>
  <cols>
    <col min="1" max="1" width="41.85546875" style="2" bestFit="1" customWidth="1"/>
    <col min="2" max="2" width="1" style="2" customWidth="1"/>
    <col min="3" max="3" width="24.28515625" style="2" bestFit="1" customWidth="1"/>
    <col min="4" max="4" width="1.28515625" style="2" customWidth="1"/>
    <col min="5" max="5" width="28.42578125" style="2" bestFit="1" customWidth="1"/>
    <col min="6" max="6" width="1" style="2" customWidth="1"/>
    <col min="7" max="7" width="24.7109375" style="2" bestFit="1" customWidth="1"/>
    <col min="8" max="8" width="0.140625" style="2" customWidth="1"/>
    <col min="9" max="9" width="28.42578125" style="2" bestFit="1" customWidth="1"/>
    <col min="10" max="10" width="1" style="2" customWidth="1"/>
    <col min="11" max="11" width="29.28515625" style="2" bestFit="1" customWidth="1"/>
    <col min="12" max="12" width="1" style="2" customWidth="1"/>
    <col min="13" max="13" width="25" style="2" bestFit="1" customWidth="1"/>
    <col min="14" max="14" width="1" style="2" customWidth="1"/>
    <col min="15" max="15" width="31.5703125" style="2" bestFit="1" customWidth="1"/>
    <col min="16" max="16" width="1" style="2" customWidth="1"/>
    <col min="17" max="17" width="25" style="2" bestFit="1" customWidth="1"/>
    <col min="18" max="18" width="1" style="2" customWidth="1"/>
    <col min="19" max="19" width="28.42578125" style="2" bestFit="1" customWidth="1"/>
    <col min="20" max="20" width="1" style="2" hidden="1" customWidth="1"/>
    <col min="21" max="21" width="29.285156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3.75" x14ac:dyDescent="0.75">
      <c r="D2" s="27" t="s">
        <v>0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21" ht="33.75" x14ac:dyDescent="0.75">
      <c r="D3" s="27" t="s">
        <v>59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1" ht="33.75" x14ac:dyDescent="0.75">
      <c r="D4" s="27" t="s">
        <v>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21" x14ac:dyDescent="0.75">
      <c r="B5" s="7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33.75" x14ac:dyDescent="0.75">
      <c r="A6" s="25" t="s">
        <v>3</v>
      </c>
      <c r="B6" s="7"/>
      <c r="C6" s="26" t="s">
        <v>61</v>
      </c>
      <c r="D6" s="26" t="s">
        <v>61</v>
      </c>
      <c r="E6" s="26" t="s">
        <v>61</v>
      </c>
      <c r="F6" s="26" t="s">
        <v>61</v>
      </c>
      <c r="G6" s="26" t="s">
        <v>61</v>
      </c>
      <c r="H6" s="26" t="s">
        <v>61</v>
      </c>
      <c r="I6" s="26" t="s">
        <v>61</v>
      </c>
      <c r="J6" s="26" t="s">
        <v>61</v>
      </c>
      <c r="K6" s="26" t="s">
        <v>61</v>
      </c>
      <c r="L6" s="7"/>
      <c r="M6" s="26" t="s">
        <v>62</v>
      </c>
      <c r="N6" s="26" t="s">
        <v>62</v>
      </c>
      <c r="O6" s="26" t="s">
        <v>62</v>
      </c>
      <c r="P6" s="26" t="s">
        <v>62</v>
      </c>
      <c r="Q6" s="26" t="s">
        <v>62</v>
      </c>
      <c r="R6" s="26" t="s">
        <v>62</v>
      </c>
      <c r="S6" s="26" t="s">
        <v>62</v>
      </c>
      <c r="T6" s="26" t="s">
        <v>62</v>
      </c>
      <c r="U6" s="26" t="s">
        <v>62</v>
      </c>
    </row>
    <row r="7" spans="1:21" ht="33.75" x14ac:dyDescent="0.75">
      <c r="A7" s="26" t="s">
        <v>3</v>
      </c>
      <c r="B7" s="7"/>
      <c r="C7" s="26" t="s">
        <v>81</v>
      </c>
      <c r="D7" s="7"/>
      <c r="E7" s="26" t="s">
        <v>82</v>
      </c>
      <c r="F7" s="7"/>
      <c r="G7" s="26" t="s">
        <v>83</v>
      </c>
      <c r="H7" s="7"/>
      <c r="I7" s="26" t="s">
        <v>47</v>
      </c>
      <c r="J7" s="7"/>
      <c r="K7" s="26" t="s">
        <v>84</v>
      </c>
      <c r="L7" s="7"/>
      <c r="M7" s="26" t="s">
        <v>81</v>
      </c>
      <c r="N7" s="7"/>
      <c r="O7" s="26" t="s">
        <v>82</v>
      </c>
      <c r="P7" s="7"/>
      <c r="Q7" s="26" t="s">
        <v>83</v>
      </c>
      <c r="R7" s="7"/>
      <c r="S7" s="26" t="s">
        <v>47</v>
      </c>
      <c r="T7" s="7"/>
      <c r="U7" s="26" t="s">
        <v>84</v>
      </c>
    </row>
    <row r="8" spans="1:21" ht="33.75" x14ac:dyDescent="0.85">
      <c r="A8" s="18" t="s">
        <v>17</v>
      </c>
      <c r="B8" s="7"/>
      <c r="C8" s="8">
        <v>0</v>
      </c>
      <c r="D8" s="7"/>
      <c r="E8" s="8">
        <v>19321876204</v>
      </c>
      <c r="F8" s="7"/>
      <c r="G8" s="8">
        <v>773463942</v>
      </c>
      <c r="H8" s="7"/>
      <c r="I8" s="8">
        <v>20095340146</v>
      </c>
      <c r="J8" s="7"/>
      <c r="K8" s="17">
        <v>-0.1217</v>
      </c>
      <c r="L8" s="7"/>
      <c r="M8" s="8">
        <v>0</v>
      </c>
      <c r="N8" s="7"/>
      <c r="O8" s="8">
        <v>9452339216</v>
      </c>
      <c r="P8" s="7"/>
      <c r="Q8" s="8">
        <v>-606233933</v>
      </c>
      <c r="R8" s="7"/>
      <c r="S8" s="8">
        <v>8846105283</v>
      </c>
      <c r="T8" s="7"/>
      <c r="U8" s="17">
        <v>-9.1999999999999998E-3</v>
      </c>
    </row>
    <row r="9" spans="1:21" ht="33.75" x14ac:dyDescent="0.85">
      <c r="A9" s="18" t="s">
        <v>18</v>
      </c>
      <c r="B9" s="7"/>
      <c r="C9" s="8">
        <v>0</v>
      </c>
      <c r="D9" s="7"/>
      <c r="E9" s="8">
        <v>-7275190277</v>
      </c>
      <c r="F9" s="7"/>
      <c r="G9" s="8">
        <v>-1508566173</v>
      </c>
      <c r="H9" s="7"/>
      <c r="I9" s="8">
        <v>-8783756450</v>
      </c>
      <c r="J9" s="7"/>
      <c r="K9" s="17">
        <v>5.3199999999999997E-2</v>
      </c>
      <c r="L9" s="7"/>
      <c r="M9" s="8">
        <v>1705266234</v>
      </c>
      <c r="N9" s="7"/>
      <c r="O9" s="8">
        <v>-37918008270</v>
      </c>
      <c r="P9" s="7"/>
      <c r="Q9" s="8">
        <v>41841817112</v>
      </c>
      <c r="R9" s="7"/>
      <c r="S9" s="8">
        <v>5629075076</v>
      </c>
      <c r="T9" s="7"/>
      <c r="U9" s="17">
        <v>-5.7999999999999996E-3</v>
      </c>
    </row>
    <row r="10" spans="1:21" ht="33.75" x14ac:dyDescent="0.85">
      <c r="A10" s="18" t="s">
        <v>15</v>
      </c>
      <c r="B10" s="7"/>
      <c r="C10" s="8">
        <v>0</v>
      </c>
      <c r="D10" s="7"/>
      <c r="E10" s="8">
        <v>61716850005</v>
      </c>
      <c r="F10" s="7"/>
      <c r="G10" s="8">
        <v>-6258950461</v>
      </c>
      <c r="H10" s="7"/>
      <c r="I10" s="8">
        <v>55457899544</v>
      </c>
      <c r="J10" s="7"/>
      <c r="K10" s="17">
        <v>-0.33600000000000002</v>
      </c>
      <c r="L10" s="7"/>
      <c r="M10" s="8">
        <v>0</v>
      </c>
      <c r="N10" s="7"/>
      <c r="O10" s="8">
        <v>-238009053913</v>
      </c>
      <c r="P10" s="7"/>
      <c r="Q10" s="8">
        <v>-7875094426</v>
      </c>
      <c r="R10" s="7"/>
      <c r="S10" s="8">
        <v>-245884148339</v>
      </c>
      <c r="T10" s="7"/>
      <c r="U10" s="17">
        <v>0.25530000000000003</v>
      </c>
    </row>
    <row r="11" spans="1:21" ht="33.75" x14ac:dyDescent="0.85">
      <c r="A11" s="18" t="s">
        <v>19</v>
      </c>
      <c r="B11" s="7"/>
      <c r="C11" s="8">
        <v>0</v>
      </c>
      <c r="D11" s="7"/>
      <c r="E11" s="8">
        <v>0</v>
      </c>
      <c r="F11" s="7"/>
      <c r="G11" s="8">
        <v>1014329974</v>
      </c>
      <c r="H11" s="7"/>
      <c r="I11" s="8">
        <v>1014329974</v>
      </c>
      <c r="J11" s="7"/>
      <c r="K11" s="17">
        <v>-6.1000000000000004E-3</v>
      </c>
      <c r="L11" s="7"/>
      <c r="M11" s="8">
        <v>0</v>
      </c>
      <c r="N11" s="7"/>
      <c r="O11" s="8">
        <v>0</v>
      </c>
      <c r="P11" s="7"/>
      <c r="Q11" s="8">
        <v>1014329974</v>
      </c>
      <c r="R11" s="7"/>
      <c r="S11" s="8">
        <v>1014329974</v>
      </c>
      <c r="T11" s="7"/>
      <c r="U11" s="17">
        <v>-1.1000000000000001E-3</v>
      </c>
    </row>
    <row r="12" spans="1:21" ht="33.75" x14ac:dyDescent="0.85">
      <c r="A12" s="18" t="s">
        <v>16</v>
      </c>
      <c r="B12" s="7"/>
      <c r="C12" s="8">
        <v>0</v>
      </c>
      <c r="D12" s="7"/>
      <c r="E12" s="8">
        <v>0</v>
      </c>
      <c r="F12" s="7"/>
      <c r="G12" s="8">
        <v>0</v>
      </c>
      <c r="H12" s="7"/>
      <c r="I12" s="8">
        <v>0</v>
      </c>
      <c r="J12" s="7"/>
      <c r="K12" s="17">
        <v>0</v>
      </c>
      <c r="L12" s="7"/>
      <c r="M12" s="8">
        <v>0</v>
      </c>
      <c r="N12" s="7"/>
      <c r="O12" s="8">
        <v>-62123351227</v>
      </c>
      <c r="P12" s="7"/>
      <c r="Q12" s="8">
        <v>-238643644</v>
      </c>
      <c r="R12" s="7"/>
      <c r="S12" s="8">
        <v>-62361994871</v>
      </c>
      <c r="T12" s="7"/>
      <c r="U12" s="17">
        <v>6.4699999999999994E-2</v>
      </c>
    </row>
    <row r="13" spans="1:21" ht="33.75" x14ac:dyDescent="0.85">
      <c r="A13" s="13" t="s">
        <v>20</v>
      </c>
      <c r="B13" s="7"/>
      <c r="C13" s="8">
        <v>0</v>
      </c>
      <c r="D13" s="7"/>
      <c r="E13" s="8">
        <v>-233019973392</v>
      </c>
      <c r="F13" s="7"/>
      <c r="G13" s="8">
        <v>0</v>
      </c>
      <c r="H13" s="7"/>
      <c r="I13" s="8">
        <v>-233019973392</v>
      </c>
      <c r="J13" s="7"/>
      <c r="K13" s="17">
        <v>1.4117</v>
      </c>
      <c r="L13" s="7"/>
      <c r="M13" s="8">
        <v>13202820057</v>
      </c>
      <c r="N13" s="7"/>
      <c r="O13" s="8">
        <v>-687251044645</v>
      </c>
      <c r="P13" s="7"/>
      <c r="Q13" s="8">
        <v>31947893</v>
      </c>
      <c r="R13" s="7"/>
      <c r="S13" s="8">
        <v>-674016276695</v>
      </c>
      <c r="T13" s="7"/>
      <c r="U13" s="17">
        <v>0.69969999999999999</v>
      </c>
    </row>
    <row r="14" spans="1:21" ht="32.25" thickBot="1" x14ac:dyDescent="0.8">
      <c r="C14" s="6">
        <f>SUM(C8:C13)</f>
        <v>0</v>
      </c>
      <c r="E14" s="6">
        <f>SUM(E8:E13)</f>
        <v>-159256437460</v>
      </c>
      <c r="G14" s="6">
        <f>SUM(G8:G13)</f>
        <v>-5979722718</v>
      </c>
      <c r="I14" s="6">
        <f>SUM(I8:I13)</f>
        <v>-165236160178</v>
      </c>
      <c r="K14" s="16">
        <f>SUM(K8:K13)-0.11%</f>
        <v>0.99999999999999989</v>
      </c>
      <c r="M14" s="6">
        <f>SUM(M8:M13)</f>
        <v>14908086291</v>
      </c>
      <c r="O14" s="6">
        <f>SUM(O8:O13)</f>
        <v>-1015849118839</v>
      </c>
      <c r="Q14" s="6">
        <f>SUM(Q8:Q13)</f>
        <v>34168122976</v>
      </c>
      <c r="S14" s="6">
        <f>SUM(S8:S13)</f>
        <v>-966772909572</v>
      </c>
      <c r="U14" s="16">
        <f>SUM(U8:U13)-0.36%</f>
        <v>1</v>
      </c>
    </row>
    <row r="15" spans="1:21" ht="32.25" thickTop="1" x14ac:dyDescent="0.75"/>
    <row r="16" spans="1:21" x14ac:dyDescent="0.75">
      <c r="U16" s="15"/>
    </row>
    <row r="22" spans="9:9" x14ac:dyDescent="0.75">
      <c r="I22" s="12"/>
    </row>
  </sheetData>
  <mergeCells count="17">
    <mergeCell ref="O7"/>
    <mergeCell ref="Q7"/>
    <mergeCell ref="D2:S2"/>
    <mergeCell ref="D3:S3"/>
    <mergeCell ref="D4:S4"/>
    <mergeCell ref="A6:A7"/>
    <mergeCell ref="C7"/>
    <mergeCell ref="E7"/>
    <mergeCell ref="G7"/>
    <mergeCell ref="I7"/>
    <mergeCell ref="S7"/>
    <mergeCell ref="C5:U5"/>
    <mergeCell ref="U7"/>
    <mergeCell ref="M6:U6"/>
    <mergeCell ref="K7"/>
    <mergeCell ref="C6:K6"/>
    <mergeCell ref="M7"/>
  </mergeCells>
  <pageMargins left="0.7" right="0.7" top="0.75" bottom="0.75" header="0.3" footer="0.3"/>
  <pageSetup paperSize="9" scale="2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rightToLeft="1" view="pageBreakPreview" zoomScale="60" zoomScaleNormal="100" workbookViewId="0">
      <selection activeCell="AA18" sqref="Z18:AA19"/>
    </sheetView>
  </sheetViews>
  <sheetFormatPr defaultRowHeight="18.75" x14ac:dyDescent="0.45"/>
  <cols>
    <col min="1" max="1" width="12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0.7109375" style="1" customWidth="1"/>
    <col min="7" max="7" width="15.85546875" style="1" customWidth="1"/>
    <col min="8" max="8" width="1" style="1" hidden="1" customWidth="1"/>
    <col min="9" max="9" width="6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6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7" ht="30" x14ac:dyDescent="0.45">
      <c r="C3" s="30" t="s">
        <v>59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7" ht="30" x14ac:dyDescent="0.45">
      <c r="C4" s="30" t="s">
        <v>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7" x14ac:dyDescent="0.4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ht="30" x14ac:dyDescent="0.45">
      <c r="A6" s="30" t="s">
        <v>63</v>
      </c>
      <c r="C6" s="33" t="s">
        <v>61</v>
      </c>
      <c r="D6" s="33" t="s">
        <v>61</v>
      </c>
      <c r="E6" s="33" t="s">
        <v>61</v>
      </c>
      <c r="F6" s="33" t="s">
        <v>61</v>
      </c>
      <c r="G6" s="33" t="s">
        <v>61</v>
      </c>
      <c r="H6" s="33" t="s">
        <v>61</v>
      </c>
      <c r="I6" s="33" t="s">
        <v>61</v>
      </c>
      <c r="K6" s="33" t="s">
        <v>62</v>
      </c>
      <c r="L6" s="33" t="s">
        <v>62</v>
      </c>
      <c r="M6" s="33" t="s">
        <v>62</v>
      </c>
      <c r="N6" s="33" t="s">
        <v>62</v>
      </c>
      <c r="O6" s="33" t="s">
        <v>62</v>
      </c>
      <c r="P6" s="33" t="s">
        <v>62</v>
      </c>
      <c r="Q6" s="33" t="s">
        <v>62</v>
      </c>
    </row>
    <row r="7" spans="1:17" ht="30" x14ac:dyDescent="0.45">
      <c r="A7" s="30" t="s">
        <v>63</v>
      </c>
      <c r="C7" s="30" t="s">
        <v>85</v>
      </c>
      <c r="E7" s="30" t="s">
        <v>82</v>
      </c>
      <c r="G7" s="30" t="s">
        <v>83</v>
      </c>
      <c r="I7" s="30" t="s">
        <v>86</v>
      </c>
      <c r="K7" s="30" t="s">
        <v>85</v>
      </c>
      <c r="M7" s="30" t="s">
        <v>82</v>
      </c>
      <c r="O7" s="30" t="s">
        <v>83</v>
      </c>
      <c r="Q7" s="30" t="s">
        <v>86</v>
      </c>
    </row>
    <row r="8" spans="1:17" x14ac:dyDescent="0.4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x14ac:dyDescent="0.4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4" spans="1:17" ht="31.5" x14ac:dyDescent="0.75">
      <c r="D14" s="2"/>
      <c r="E14" s="2"/>
    </row>
    <row r="18" spans="9:9" ht="31.5" x14ac:dyDescent="0.75">
      <c r="I18" s="2"/>
    </row>
  </sheetData>
  <mergeCells count="17">
    <mergeCell ref="C6:I6"/>
    <mergeCell ref="K7"/>
    <mergeCell ref="M7"/>
    <mergeCell ref="A8:Q8"/>
    <mergeCell ref="A9:Q9"/>
    <mergeCell ref="C2:O2"/>
    <mergeCell ref="C3:O3"/>
    <mergeCell ref="C4:O4"/>
    <mergeCell ref="O7"/>
    <mergeCell ref="A5:Q5"/>
    <mergeCell ref="Q7"/>
    <mergeCell ref="K6:Q6"/>
    <mergeCell ref="A6:A7"/>
    <mergeCell ref="C7"/>
    <mergeCell ref="E7"/>
    <mergeCell ref="G7"/>
    <mergeCell ref="I7"/>
  </mergeCells>
  <pageMargins left="0.7" right="0.7" top="0.75" bottom="0.75" header="0.3" footer="0.3"/>
  <pageSetup paperSize="9"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rightToLeft="1" view="pageBreakPreview" zoomScale="60" zoomScaleNormal="100" workbookViewId="0">
      <selection activeCell="K11" sqref="K11"/>
    </sheetView>
  </sheetViews>
  <sheetFormatPr defaultRowHeight="31.5" x14ac:dyDescent="0.75"/>
  <cols>
    <col min="1" max="1" width="59.85546875" style="2" bestFit="1" customWidth="1"/>
    <col min="2" max="2" width="1" style="2" hidden="1" customWidth="1"/>
    <col min="3" max="3" width="34.140625" style="2" customWidth="1"/>
    <col min="4" max="4" width="1.140625" style="2" customWidth="1"/>
    <col min="5" max="5" width="46.5703125" style="2" customWidth="1"/>
    <col min="6" max="6" width="1.140625" style="2" customWidth="1"/>
    <col min="7" max="7" width="40.7109375" style="2" bestFit="1" customWidth="1"/>
    <col min="8" max="8" width="1" style="2" customWidth="1"/>
    <col min="9" max="9" width="46.5703125" style="2" bestFit="1" customWidth="1"/>
    <col min="10" max="10" width="1" style="2" customWidth="1"/>
    <col min="11" max="11" width="40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1" spans="1:11" x14ac:dyDescent="0.75">
      <c r="A1" s="7"/>
      <c r="B1" s="7"/>
      <c r="C1" s="7"/>
      <c r="D1" s="7"/>
      <c r="E1" s="7"/>
      <c r="F1" s="7"/>
      <c r="G1" s="7"/>
      <c r="H1" s="7"/>
      <c r="I1" s="7"/>
    </row>
    <row r="2" spans="1:11" ht="33.75" x14ac:dyDescent="0.75">
      <c r="A2" s="7"/>
      <c r="B2" s="25" t="s">
        <v>0</v>
      </c>
      <c r="C2" s="25"/>
      <c r="D2" s="25"/>
      <c r="E2" s="25"/>
      <c r="F2" s="25"/>
      <c r="G2" s="25"/>
      <c r="H2" s="25"/>
      <c r="I2" s="25"/>
    </row>
    <row r="3" spans="1:11" ht="33.75" x14ac:dyDescent="0.75">
      <c r="A3" s="7"/>
      <c r="B3" s="25" t="s">
        <v>59</v>
      </c>
      <c r="C3" s="25"/>
      <c r="D3" s="25"/>
      <c r="E3" s="25"/>
      <c r="F3" s="25"/>
      <c r="G3" s="25"/>
      <c r="H3" s="25"/>
      <c r="I3" s="25"/>
    </row>
    <row r="4" spans="1:11" ht="33.75" x14ac:dyDescent="0.75">
      <c r="A4" s="7"/>
      <c r="B4" s="25" t="s">
        <v>2</v>
      </c>
      <c r="C4" s="25"/>
      <c r="D4" s="25"/>
      <c r="E4" s="25"/>
      <c r="F4" s="25"/>
      <c r="G4" s="25"/>
      <c r="H4" s="25"/>
      <c r="I4" s="25"/>
    </row>
    <row r="5" spans="1:11" x14ac:dyDescent="0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33.75" x14ac:dyDescent="0.75">
      <c r="A6" s="26" t="s">
        <v>87</v>
      </c>
      <c r="B6" s="26" t="s">
        <v>87</v>
      </c>
      <c r="C6" s="26" t="s">
        <v>87</v>
      </c>
      <c r="E6" s="26" t="s">
        <v>61</v>
      </c>
      <c r="F6" s="26" t="s">
        <v>61</v>
      </c>
      <c r="G6" s="26" t="s">
        <v>61</v>
      </c>
      <c r="I6" s="26" t="s">
        <v>62</v>
      </c>
      <c r="J6" s="26" t="s">
        <v>62</v>
      </c>
      <c r="K6" s="26" t="s">
        <v>62</v>
      </c>
    </row>
    <row r="7" spans="1:11" ht="33.75" x14ac:dyDescent="0.75">
      <c r="A7" s="27" t="s">
        <v>88</v>
      </c>
      <c r="C7" s="27" t="s">
        <v>44</v>
      </c>
      <c r="E7" s="27" t="s">
        <v>89</v>
      </c>
      <c r="G7" s="27" t="s">
        <v>90</v>
      </c>
      <c r="I7" s="27" t="s">
        <v>89</v>
      </c>
      <c r="K7" s="27" t="s">
        <v>90</v>
      </c>
    </row>
    <row r="8" spans="1:11" ht="33.75" x14ac:dyDescent="0.85">
      <c r="A8" s="3" t="s">
        <v>50</v>
      </c>
      <c r="C8" s="19" t="s">
        <v>51</v>
      </c>
      <c r="D8" s="19"/>
      <c r="E8" s="20">
        <v>535613</v>
      </c>
      <c r="F8" s="19"/>
      <c r="G8" s="19">
        <v>0</v>
      </c>
      <c r="H8" s="19"/>
      <c r="I8" s="20">
        <v>2252047</v>
      </c>
      <c r="K8" s="2">
        <v>0</v>
      </c>
    </row>
    <row r="9" spans="1:11" ht="33.75" x14ac:dyDescent="0.85">
      <c r="A9" s="3" t="s">
        <v>56</v>
      </c>
      <c r="C9" s="24" t="s">
        <v>57</v>
      </c>
      <c r="D9" s="24"/>
      <c r="E9" s="21">
        <v>1122929</v>
      </c>
      <c r="F9" s="24"/>
      <c r="G9" s="24">
        <v>0</v>
      </c>
      <c r="H9" s="24"/>
      <c r="I9" s="21">
        <v>4699551</v>
      </c>
      <c r="J9" s="7"/>
      <c r="K9" s="7">
        <v>0</v>
      </c>
    </row>
    <row r="10" spans="1:11" ht="32.25" thickBot="1" x14ac:dyDescent="0.8">
      <c r="C10" s="7"/>
      <c r="D10" s="7"/>
      <c r="E10" s="22">
        <f>SUM(E8:E9)</f>
        <v>1658542</v>
      </c>
      <c r="F10" s="24"/>
      <c r="G10" s="23">
        <f>SUM(G8:G9)</f>
        <v>0</v>
      </c>
      <c r="H10" s="24"/>
      <c r="I10" s="22">
        <f>SUM(I8:I9)</f>
        <v>6951598</v>
      </c>
      <c r="J10" s="7"/>
      <c r="K10" s="5">
        <f>SUM(K8:K9)</f>
        <v>0</v>
      </c>
    </row>
    <row r="11" spans="1:11" ht="32.25" thickTop="1" x14ac:dyDescent="0.75"/>
  </sheetData>
  <mergeCells count="13">
    <mergeCell ref="I7"/>
    <mergeCell ref="K7"/>
    <mergeCell ref="I6:K6"/>
    <mergeCell ref="B2:I2"/>
    <mergeCell ref="B3:I3"/>
    <mergeCell ref="B4:I4"/>
    <mergeCell ref="A5:K5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view="pageBreakPreview" zoomScale="60" zoomScaleNormal="100" workbookViewId="0">
      <selection activeCell="D26" sqref="D26"/>
    </sheetView>
  </sheetViews>
  <sheetFormatPr defaultRowHeight="31.5" x14ac:dyDescent="0.75"/>
  <cols>
    <col min="1" max="1" width="60.140625" style="2" bestFit="1" customWidth="1"/>
    <col min="2" max="2" width="1.140625" style="2" customWidth="1"/>
    <col min="3" max="3" width="20.42578125" style="2" bestFit="1" customWidth="1"/>
    <col min="4" max="4" width="0.85546875" style="2" customWidth="1"/>
    <col min="5" max="5" width="23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3.75" x14ac:dyDescent="0.75">
      <c r="A2" s="27" t="s">
        <v>0</v>
      </c>
      <c r="B2" s="27"/>
      <c r="C2" s="27"/>
      <c r="D2" s="27"/>
      <c r="E2" s="27"/>
    </row>
    <row r="3" spans="1:5" ht="33.75" x14ac:dyDescent="0.75">
      <c r="A3" s="27" t="s">
        <v>59</v>
      </c>
      <c r="B3" s="27"/>
      <c r="C3" s="27"/>
      <c r="D3" s="27"/>
      <c r="E3" s="27"/>
    </row>
    <row r="4" spans="1:5" ht="33.75" x14ac:dyDescent="0.75">
      <c r="A4" s="26" t="s">
        <v>2</v>
      </c>
      <c r="B4" s="26"/>
      <c r="C4" s="26"/>
      <c r="D4" s="26"/>
      <c r="E4" s="26"/>
    </row>
    <row r="6" spans="1:5" ht="33.75" x14ac:dyDescent="0.75">
      <c r="A6" s="25" t="s">
        <v>91</v>
      </c>
      <c r="C6" s="25" t="s">
        <v>61</v>
      </c>
      <c r="D6" s="7"/>
      <c r="E6" s="25" t="s">
        <v>6</v>
      </c>
    </row>
    <row r="7" spans="1:5" ht="33.75" x14ac:dyDescent="0.75">
      <c r="A7" s="26" t="s">
        <v>91</v>
      </c>
      <c r="C7" s="26" t="s">
        <v>47</v>
      </c>
      <c r="D7" s="7"/>
      <c r="E7" s="26" t="s">
        <v>47</v>
      </c>
    </row>
    <row r="8" spans="1:5" ht="33.75" x14ac:dyDescent="0.85">
      <c r="A8" s="3" t="s">
        <v>91</v>
      </c>
      <c r="C8" s="4">
        <v>431529851</v>
      </c>
      <c r="E8" s="4">
        <v>2918023007</v>
      </c>
    </row>
    <row r="9" spans="1:5" ht="33.75" x14ac:dyDescent="0.85">
      <c r="A9" s="3" t="s">
        <v>92</v>
      </c>
      <c r="C9" s="4">
        <v>0</v>
      </c>
      <c r="E9" s="4">
        <v>0</v>
      </c>
    </row>
    <row r="10" spans="1:5" ht="33.75" x14ac:dyDescent="0.85">
      <c r="A10" s="3" t="s">
        <v>93</v>
      </c>
      <c r="C10" s="8">
        <v>0</v>
      </c>
      <c r="D10" s="7"/>
      <c r="E10" s="8">
        <v>0</v>
      </c>
    </row>
    <row r="11" spans="1:5" ht="34.5" thickBot="1" x14ac:dyDescent="0.9">
      <c r="A11" s="3" t="s">
        <v>68</v>
      </c>
      <c r="C11" s="6">
        <v>431529851</v>
      </c>
      <c r="D11" s="7"/>
      <c r="E11" s="6">
        <v>2918023007</v>
      </c>
    </row>
    <row r="12" spans="1:5" ht="32.25" thickTop="1" x14ac:dyDescent="0.75"/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paperSize="9" scale="6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rightToLeft="1" view="pageBreakPreview" zoomScale="60" zoomScaleNormal="100" workbookViewId="0">
      <selection activeCell="E11" sqref="E11"/>
    </sheetView>
  </sheetViews>
  <sheetFormatPr defaultRowHeight="18.75" x14ac:dyDescent="0.45"/>
  <cols>
    <col min="1" max="1" width="40.42578125" style="9" bestFit="1" customWidth="1"/>
    <col min="2" max="2" width="1" style="9" customWidth="1"/>
    <col min="3" max="3" width="28" style="9" bestFit="1" customWidth="1"/>
    <col min="4" max="4" width="1" style="9" customWidth="1"/>
    <col min="5" max="5" width="29.28515625" style="9" bestFit="1" customWidth="1"/>
    <col min="6" max="6" width="1" style="9" customWidth="1"/>
    <col min="7" max="7" width="43.85546875" style="9" bestFit="1" customWidth="1"/>
    <col min="8" max="8" width="1" style="9" customWidth="1"/>
    <col min="9" max="9" width="9.140625" style="9" customWidth="1"/>
    <col min="10" max="16384" width="9.140625" style="9"/>
  </cols>
  <sheetData>
    <row r="1" spans="1:7" ht="31.5" x14ac:dyDescent="0.75">
      <c r="A1" s="2"/>
      <c r="B1" s="2"/>
      <c r="C1" s="2"/>
      <c r="D1" s="2"/>
      <c r="E1" s="2"/>
      <c r="F1" s="2"/>
      <c r="G1" s="2"/>
    </row>
    <row r="2" spans="1:7" ht="33.75" x14ac:dyDescent="0.45">
      <c r="A2" s="27" t="s">
        <v>0</v>
      </c>
      <c r="B2" s="27"/>
      <c r="C2" s="27"/>
      <c r="D2" s="27"/>
      <c r="E2" s="27"/>
      <c r="F2" s="27"/>
      <c r="G2" s="27"/>
    </row>
    <row r="3" spans="1:7" ht="33.75" x14ac:dyDescent="0.45">
      <c r="A3" s="27" t="s">
        <v>59</v>
      </c>
      <c r="B3" s="27"/>
      <c r="C3" s="27"/>
      <c r="D3" s="27"/>
      <c r="E3" s="27"/>
      <c r="F3" s="27"/>
      <c r="G3" s="27"/>
    </row>
    <row r="4" spans="1:7" ht="33.75" x14ac:dyDescent="0.45">
      <c r="A4" s="27" t="s">
        <v>2</v>
      </c>
      <c r="B4" s="27"/>
      <c r="C4" s="27"/>
      <c r="D4" s="27"/>
      <c r="E4" s="27"/>
      <c r="F4" s="27"/>
      <c r="G4" s="27"/>
    </row>
    <row r="5" spans="1:7" ht="31.5" x14ac:dyDescent="0.75">
      <c r="A5" s="2"/>
      <c r="B5" s="2"/>
      <c r="C5" s="2"/>
      <c r="D5" s="2"/>
      <c r="E5" s="2"/>
      <c r="F5" s="2"/>
      <c r="G5" s="2"/>
    </row>
    <row r="6" spans="1:7" ht="33.75" x14ac:dyDescent="0.75">
      <c r="A6" s="26" t="s">
        <v>63</v>
      </c>
      <c r="B6" s="2"/>
      <c r="C6" s="26" t="s">
        <v>47</v>
      </c>
      <c r="D6" s="2"/>
      <c r="E6" s="26" t="s">
        <v>84</v>
      </c>
      <c r="F6" s="2"/>
      <c r="G6" s="26" t="s">
        <v>13</v>
      </c>
    </row>
    <row r="7" spans="1:7" ht="33.75" x14ac:dyDescent="0.85">
      <c r="A7" s="3" t="s">
        <v>94</v>
      </c>
      <c r="B7" s="2"/>
      <c r="C7" s="4">
        <v>-165236160178</v>
      </c>
      <c r="D7" s="2"/>
      <c r="E7" s="15">
        <f>100.11%-0.11%</f>
        <v>1</v>
      </c>
      <c r="F7" s="2"/>
      <c r="G7" s="15">
        <v>-2.8899999999999999E-2</v>
      </c>
    </row>
    <row r="8" spans="1:7" ht="33.75" x14ac:dyDescent="0.85">
      <c r="A8" s="3" t="s">
        <v>95</v>
      </c>
      <c r="B8" s="2"/>
      <c r="C8" s="4">
        <v>0</v>
      </c>
      <c r="D8" s="2"/>
      <c r="E8" s="15">
        <v>0</v>
      </c>
      <c r="F8" s="2"/>
      <c r="G8" s="15">
        <v>0</v>
      </c>
    </row>
    <row r="9" spans="1:7" ht="33.75" x14ac:dyDescent="0.85">
      <c r="A9" s="13" t="s">
        <v>96</v>
      </c>
      <c r="B9" s="2"/>
      <c r="C9" s="8">
        <v>1658542</v>
      </c>
      <c r="D9" s="2"/>
      <c r="E9" s="17">
        <v>0</v>
      </c>
      <c r="F9" s="2"/>
      <c r="G9" s="17">
        <v>0</v>
      </c>
    </row>
    <row r="10" spans="1:7" ht="32.25" thickBot="1" x14ac:dyDescent="0.8">
      <c r="A10" s="7"/>
      <c r="B10" s="7"/>
      <c r="C10" s="6">
        <f>SUM(C7:C9)</f>
        <v>-165234501636</v>
      </c>
      <c r="D10" s="7"/>
      <c r="E10" s="16">
        <f>SUM(E7:E9)</f>
        <v>1</v>
      </c>
      <c r="F10" s="7"/>
      <c r="G10" s="16">
        <f>SUM(G7:G9)</f>
        <v>-2.8899999999999999E-2</v>
      </c>
    </row>
    <row r="11" spans="1:7" ht="32.25" thickTop="1" x14ac:dyDescent="0.75">
      <c r="A11" s="2"/>
      <c r="B11" s="2"/>
      <c r="C11" s="2"/>
      <c r="D11" s="2"/>
      <c r="E11" s="2"/>
      <c r="F11" s="2"/>
      <c r="G11" s="2"/>
    </row>
    <row r="12" spans="1:7" ht="31.5" x14ac:dyDescent="0.75">
      <c r="A12" s="2"/>
      <c r="B12" s="2"/>
      <c r="C12" s="2"/>
      <c r="D12" s="2"/>
      <c r="E12" s="2"/>
      <c r="F12" s="2"/>
      <c r="G12" s="2"/>
    </row>
    <row r="13" spans="1:7" ht="31.5" x14ac:dyDescent="0.75">
      <c r="A13" s="2"/>
      <c r="B13" s="2"/>
      <c r="C13" s="2"/>
      <c r="D13" s="2"/>
      <c r="E13" s="2"/>
      <c r="F13" s="2"/>
      <c r="G13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A6" sqref="A6:A7"/>
    </sheetView>
  </sheetViews>
  <sheetFormatPr defaultRowHeight="31.5" x14ac:dyDescent="0.75"/>
  <cols>
    <col min="1" max="1" width="14.85546875" style="2" bestFit="1" customWidth="1"/>
    <col min="2" max="2" width="1" style="2" customWidth="1"/>
    <col min="3" max="3" width="23.85546875" style="2" customWidth="1"/>
    <col min="4" max="4" width="32.42578125" style="2" customWidth="1"/>
    <col min="5" max="5" width="17.42578125" style="2" bestFit="1" customWidth="1"/>
    <col min="6" max="6" width="1" style="2" customWidth="1"/>
    <col min="7" max="7" width="17.28515625" style="2" bestFit="1" customWidth="1"/>
    <col min="8" max="8" width="0.5703125" style="2" customWidth="1"/>
    <col min="9" max="9" width="13" style="2" bestFit="1" customWidth="1"/>
    <col min="10" max="10" width="1" style="2" customWidth="1"/>
    <col min="11" max="11" width="23.85546875" style="2" bestFit="1" customWidth="1"/>
    <col min="12" max="12" width="1" style="2" customWidth="1"/>
    <col min="13" max="13" width="17.4257812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3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3.75" x14ac:dyDescent="0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3.75" x14ac:dyDescent="0.7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3.75" x14ac:dyDescent="0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33.75" x14ac:dyDescent="0.75">
      <c r="A6" s="25" t="s">
        <v>3</v>
      </c>
      <c r="C6" s="26" t="s">
        <v>4</v>
      </c>
      <c r="D6" s="26" t="s">
        <v>4</v>
      </c>
      <c r="E6" s="26" t="s">
        <v>4</v>
      </c>
      <c r="F6" s="26" t="s">
        <v>4</v>
      </c>
      <c r="G6" s="26" t="s">
        <v>4</v>
      </c>
      <c r="H6" s="26" t="s">
        <v>4</v>
      </c>
      <c r="I6" s="26" t="s">
        <v>4</v>
      </c>
      <c r="K6" s="26" t="s">
        <v>6</v>
      </c>
      <c r="L6" s="26" t="s">
        <v>6</v>
      </c>
      <c r="M6" s="26" t="s">
        <v>6</v>
      </c>
      <c r="N6" s="26" t="s">
        <v>6</v>
      </c>
      <c r="O6" s="26" t="s">
        <v>6</v>
      </c>
      <c r="P6" s="26" t="s">
        <v>6</v>
      </c>
      <c r="Q6" s="26" t="s">
        <v>6</v>
      </c>
    </row>
    <row r="7" spans="1:17" ht="33.75" x14ac:dyDescent="0.75">
      <c r="A7" s="26" t="s">
        <v>3</v>
      </c>
      <c r="C7" s="27" t="s">
        <v>21</v>
      </c>
      <c r="E7" s="27" t="s">
        <v>22</v>
      </c>
      <c r="G7" s="27" t="s">
        <v>23</v>
      </c>
      <c r="I7" s="27" t="s">
        <v>24</v>
      </c>
      <c r="K7" s="27" t="s">
        <v>21</v>
      </c>
      <c r="M7" s="27" t="s">
        <v>22</v>
      </c>
      <c r="O7" s="27" t="s">
        <v>23</v>
      </c>
      <c r="Q7" s="27" t="s">
        <v>24</v>
      </c>
    </row>
    <row r="8" spans="1:17" x14ac:dyDescent="0.75">
      <c r="E8" s="7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"/>
  <sheetViews>
    <sheetView rightToLeft="1" view="pageBreakPreview" topLeftCell="D1" zoomScale="60" zoomScaleNormal="100" workbookViewId="0">
      <selection activeCell="W11" sqref="W11"/>
    </sheetView>
  </sheetViews>
  <sheetFormatPr defaultRowHeight="31.5" x14ac:dyDescent="0.75"/>
  <cols>
    <col min="1" max="1" width="12.85546875" style="2" bestFit="1" customWidth="1"/>
    <col min="2" max="2" width="1" style="2" customWidth="1"/>
    <col min="3" max="3" width="30.42578125" style="2" bestFit="1" customWidth="1"/>
    <col min="4" max="4" width="1" style="2" customWidth="1"/>
    <col min="5" max="5" width="27.28515625" style="2" bestFit="1" customWidth="1"/>
    <col min="6" max="6" width="1" style="2" customWidth="1"/>
    <col min="7" max="7" width="17.85546875" style="2" bestFit="1" customWidth="1"/>
    <col min="8" max="8" width="1" style="2" customWidth="1"/>
    <col min="9" max="9" width="19.28515625" style="2" bestFit="1" customWidth="1"/>
    <col min="10" max="10" width="1" style="2" customWidth="1"/>
    <col min="11" max="11" width="11.85546875" style="2" bestFit="1" customWidth="1"/>
    <col min="12" max="12" width="0.7109375" style="2" customWidth="1"/>
    <col min="13" max="13" width="12.42578125" style="2" bestFit="1" customWidth="1"/>
    <col min="14" max="14" width="1" style="2" customWidth="1"/>
    <col min="15" max="15" width="6.85546875" style="2" bestFit="1" customWidth="1"/>
    <col min="16" max="16" width="1" style="2" customWidth="1"/>
    <col min="17" max="17" width="18.42578125" style="2" bestFit="1" customWidth="1"/>
    <col min="18" max="18" width="1" style="2" customWidth="1"/>
    <col min="19" max="19" width="26.7109375" style="2" bestFit="1" customWidth="1"/>
    <col min="20" max="20" width="1" style="2" customWidth="1"/>
    <col min="21" max="21" width="8.5703125" style="2" bestFit="1" customWidth="1"/>
    <col min="22" max="22" width="1" style="2" customWidth="1"/>
    <col min="23" max="23" width="21.28515625" style="2" bestFit="1" customWidth="1"/>
    <col min="24" max="24" width="1" style="2" customWidth="1"/>
    <col min="25" max="25" width="8.5703125" style="2" bestFit="1" customWidth="1"/>
    <col min="26" max="26" width="1" style="2" customWidth="1"/>
    <col min="27" max="27" width="16.42578125" style="2" bestFit="1" customWidth="1"/>
    <col min="28" max="28" width="1" style="2" customWidth="1"/>
    <col min="29" max="29" width="8.5703125" style="2" bestFit="1" customWidth="1"/>
    <col min="30" max="30" width="1" style="2" customWidth="1"/>
    <col min="31" max="31" width="26.7109375" style="2" bestFit="1" customWidth="1"/>
    <col min="32" max="32" width="1" style="2" customWidth="1"/>
    <col min="33" max="33" width="21.28515625" style="2" bestFit="1" customWidth="1"/>
    <col min="34" max="34" width="1" style="2" customWidth="1"/>
    <col min="35" max="35" width="9.140625" style="2" customWidth="1"/>
    <col min="36" max="36" width="1" style="2" customWidth="1"/>
    <col min="37" max="37" width="9.1406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3.75" x14ac:dyDescent="0.75">
      <c r="H2" s="27" t="s">
        <v>0</v>
      </c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1:37" ht="33.75" x14ac:dyDescent="0.75">
      <c r="H3" s="27" t="s">
        <v>97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1:37" ht="33.75" x14ac:dyDescent="0.75">
      <c r="H4" s="27" t="s">
        <v>98</v>
      </c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6" spans="1:37" ht="33.75" x14ac:dyDescent="0.75">
      <c r="A6" s="26" t="s">
        <v>25</v>
      </c>
      <c r="B6" s="26" t="s">
        <v>25</v>
      </c>
      <c r="C6" s="26" t="s">
        <v>25</v>
      </c>
      <c r="D6" s="26" t="s">
        <v>25</v>
      </c>
      <c r="E6" s="26" t="s">
        <v>25</v>
      </c>
      <c r="F6" s="26" t="s">
        <v>25</v>
      </c>
      <c r="G6" s="26" t="s">
        <v>25</v>
      </c>
      <c r="H6" s="26" t="s">
        <v>25</v>
      </c>
      <c r="I6" s="26" t="s">
        <v>25</v>
      </c>
      <c r="J6" s="26" t="s">
        <v>25</v>
      </c>
      <c r="K6" s="26" t="s">
        <v>25</v>
      </c>
      <c r="L6" s="26" t="s">
        <v>25</v>
      </c>
      <c r="M6" s="26" t="s">
        <v>25</v>
      </c>
      <c r="O6" s="26" t="s">
        <v>4</v>
      </c>
      <c r="P6" s="26" t="s">
        <v>4</v>
      </c>
      <c r="Q6" s="26" t="s">
        <v>4</v>
      </c>
      <c r="R6" s="26" t="s">
        <v>4</v>
      </c>
      <c r="S6" s="26" t="s">
        <v>4</v>
      </c>
      <c r="U6" s="26" t="s">
        <v>5</v>
      </c>
      <c r="V6" s="26" t="s">
        <v>5</v>
      </c>
      <c r="W6" s="26" t="s">
        <v>5</v>
      </c>
      <c r="X6" s="26" t="s">
        <v>5</v>
      </c>
      <c r="Y6" s="26" t="s">
        <v>5</v>
      </c>
      <c r="Z6" s="26" t="s">
        <v>5</v>
      </c>
      <c r="AA6" s="26" t="s">
        <v>5</v>
      </c>
      <c r="AC6" s="26" t="s">
        <v>6</v>
      </c>
      <c r="AD6" s="26" t="s">
        <v>6</v>
      </c>
      <c r="AE6" s="26" t="s">
        <v>6</v>
      </c>
      <c r="AF6" s="26" t="s">
        <v>6</v>
      </c>
      <c r="AG6" s="26" t="s">
        <v>6</v>
      </c>
      <c r="AH6" s="26" t="s">
        <v>6</v>
      </c>
      <c r="AI6" s="26" t="s">
        <v>6</v>
      </c>
      <c r="AJ6" s="26" t="s">
        <v>6</v>
      </c>
      <c r="AK6" s="26" t="s">
        <v>6</v>
      </c>
    </row>
    <row r="7" spans="1:37" ht="33.75" x14ac:dyDescent="0.75">
      <c r="A7" s="27" t="s">
        <v>26</v>
      </c>
      <c r="C7" s="27" t="s">
        <v>27</v>
      </c>
      <c r="E7" s="27" t="s">
        <v>28</v>
      </c>
      <c r="G7" s="27" t="s">
        <v>29</v>
      </c>
      <c r="I7" s="27" t="s">
        <v>30</v>
      </c>
      <c r="K7" s="27" t="s">
        <v>31</v>
      </c>
      <c r="M7" s="27" t="s">
        <v>24</v>
      </c>
      <c r="O7" s="27" t="s">
        <v>7</v>
      </c>
      <c r="Q7" s="27" t="s">
        <v>8</v>
      </c>
      <c r="S7" s="27" t="s">
        <v>9</v>
      </c>
      <c r="U7" s="27" t="s">
        <v>10</v>
      </c>
      <c r="V7" s="27" t="s">
        <v>10</v>
      </c>
      <c r="W7" s="27" t="s">
        <v>10</v>
      </c>
      <c r="Y7" s="27" t="s">
        <v>11</v>
      </c>
      <c r="Z7" s="27" t="s">
        <v>11</v>
      </c>
      <c r="AA7" s="27" t="s">
        <v>11</v>
      </c>
      <c r="AC7" s="27" t="s">
        <v>7</v>
      </c>
      <c r="AE7" s="27" t="s">
        <v>32</v>
      </c>
      <c r="AG7" s="27" t="s">
        <v>8</v>
      </c>
      <c r="AI7" s="27" t="s">
        <v>9</v>
      </c>
      <c r="AK7" s="27" t="s">
        <v>13</v>
      </c>
    </row>
    <row r="8" spans="1:37" ht="33.75" x14ac:dyDescent="0.75">
      <c r="A8" s="27" t="s">
        <v>26</v>
      </c>
      <c r="C8" s="27" t="s">
        <v>27</v>
      </c>
      <c r="E8" s="27" t="s">
        <v>28</v>
      </c>
      <c r="G8" s="27" t="s">
        <v>29</v>
      </c>
      <c r="I8" s="27" t="s">
        <v>30</v>
      </c>
      <c r="K8" s="27" t="s">
        <v>31</v>
      </c>
      <c r="M8" s="27" t="s">
        <v>24</v>
      </c>
      <c r="O8" s="27" t="s">
        <v>7</v>
      </c>
      <c r="Q8" s="27" t="s">
        <v>8</v>
      </c>
      <c r="S8" s="27" t="s">
        <v>9</v>
      </c>
      <c r="U8" s="27" t="s">
        <v>7</v>
      </c>
      <c r="W8" s="27" t="s">
        <v>8</v>
      </c>
      <c r="Y8" s="27" t="s">
        <v>7</v>
      </c>
      <c r="AA8" s="27" t="s">
        <v>14</v>
      </c>
      <c r="AC8" s="27" t="s">
        <v>7</v>
      </c>
      <c r="AE8" s="27" t="s">
        <v>32</v>
      </c>
      <c r="AG8" s="27" t="s">
        <v>8</v>
      </c>
      <c r="AI8" s="27" t="s">
        <v>9</v>
      </c>
      <c r="AK8" s="27" t="s">
        <v>13</v>
      </c>
    </row>
  </sheetData>
  <mergeCells count="28">
    <mergeCell ref="H2:AG2"/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H3:AE3"/>
    <mergeCell ref="H4:AE4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paperSize="9" scale="2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view="pageBreakPreview" topLeftCell="A2" zoomScale="60" zoomScaleNormal="100" workbookViewId="0">
      <selection activeCell="A2" sqref="A2:M12"/>
    </sheetView>
  </sheetViews>
  <sheetFormatPr defaultRowHeight="31.5" x14ac:dyDescent="0.75"/>
  <cols>
    <col min="1" max="1" width="18.85546875" style="2" customWidth="1"/>
    <col min="2" max="2" width="1" style="2" customWidth="1"/>
    <col min="3" max="3" width="7.5703125" style="2" customWidth="1"/>
    <col min="4" max="4" width="10.42578125" style="2" customWidth="1"/>
    <col min="5" max="5" width="23" style="2" customWidth="1"/>
    <col min="6" max="6" width="0.7109375" style="2" customWidth="1"/>
    <col min="7" max="7" width="27.42578125" style="2" customWidth="1"/>
    <col min="8" max="8" width="1.140625" style="2" customWidth="1"/>
    <col min="9" max="9" width="19.28515625" style="2" customWidth="1"/>
    <col min="10" max="10" width="1.5703125" style="2" customWidth="1"/>
    <col min="11" max="11" width="38.5703125" style="2" customWidth="1"/>
    <col min="12" max="12" width="9.28515625" style="2" hidden="1" customWidth="1"/>
    <col min="13" max="13" width="9.42578125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33.75" x14ac:dyDescent="0.7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</row>
    <row r="3" spans="1:13" ht="33.75" x14ac:dyDescent="0.75">
      <c r="B3" s="27" t="s">
        <v>1</v>
      </c>
      <c r="C3" s="27"/>
      <c r="D3" s="27"/>
      <c r="E3" s="27"/>
      <c r="F3" s="27"/>
      <c r="G3" s="27"/>
      <c r="H3" s="27"/>
      <c r="I3" s="27"/>
      <c r="J3" s="27"/>
      <c r="K3" s="27"/>
    </row>
    <row r="4" spans="1:13" ht="33.75" x14ac:dyDescent="0.75">
      <c r="B4" s="27" t="s">
        <v>2</v>
      </c>
      <c r="C4" s="27"/>
      <c r="D4" s="27"/>
      <c r="E4" s="27"/>
      <c r="F4" s="27"/>
      <c r="G4" s="27"/>
      <c r="H4" s="27"/>
      <c r="I4" s="27"/>
      <c r="J4" s="27"/>
      <c r="K4" s="27"/>
    </row>
    <row r="6" spans="1:13" ht="33.75" x14ac:dyDescent="0.75">
      <c r="A6" s="27" t="s">
        <v>3</v>
      </c>
      <c r="C6" s="26" t="s">
        <v>6</v>
      </c>
      <c r="D6" s="26" t="s">
        <v>6</v>
      </c>
      <c r="E6" s="26" t="s">
        <v>6</v>
      </c>
      <c r="F6" s="26" t="s">
        <v>6</v>
      </c>
      <c r="G6" s="26" t="s">
        <v>6</v>
      </c>
      <c r="H6" s="26" t="s">
        <v>6</v>
      </c>
      <c r="I6" s="26" t="s">
        <v>6</v>
      </c>
      <c r="J6" s="26" t="s">
        <v>6</v>
      </c>
      <c r="K6" s="26" t="s">
        <v>6</v>
      </c>
      <c r="L6" s="26" t="s">
        <v>6</v>
      </c>
      <c r="M6" s="26" t="s">
        <v>6</v>
      </c>
    </row>
    <row r="7" spans="1:13" ht="33.75" x14ac:dyDescent="0.75">
      <c r="A7" s="27" t="s">
        <v>3</v>
      </c>
      <c r="C7" s="27" t="s">
        <v>7</v>
      </c>
      <c r="E7" s="27" t="s">
        <v>33</v>
      </c>
      <c r="G7" s="27" t="s">
        <v>34</v>
      </c>
      <c r="I7" s="27" t="s">
        <v>35</v>
      </c>
      <c r="K7" s="27" t="s">
        <v>36</v>
      </c>
      <c r="M7" s="27" t="s">
        <v>37</v>
      </c>
    </row>
  </sheetData>
  <mergeCells count="11">
    <mergeCell ref="A6:A7"/>
    <mergeCell ref="C7"/>
    <mergeCell ref="E7"/>
    <mergeCell ref="G7"/>
    <mergeCell ref="I7"/>
    <mergeCell ref="K7"/>
    <mergeCell ref="M7"/>
    <mergeCell ref="C6:M6"/>
    <mergeCell ref="B2:K2"/>
    <mergeCell ref="B3:K3"/>
    <mergeCell ref="B4:K4"/>
  </mergeCells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view="pageBreakPreview" zoomScale="60" zoomScaleNormal="100" workbookViewId="0">
      <selection activeCell="J21" sqref="J21"/>
    </sheetView>
  </sheetViews>
  <sheetFormatPr defaultRowHeight="31.5" x14ac:dyDescent="0.75"/>
  <cols>
    <col min="1" max="1" width="59.140625" style="2" bestFit="1" customWidth="1"/>
    <col min="2" max="2" width="1" style="2" customWidth="1"/>
    <col min="3" max="3" width="22.5703125" style="2" bestFit="1" customWidth="1"/>
    <col min="4" max="4" width="1" style="2" customWidth="1"/>
    <col min="5" max="5" width="11.85546875" style="2" bestFit="1" customWidth="1"/>
    <col min="6" max="6" width="1" style="2" customWidth="1"/>
    <col min="7" max="7" width="15.28515625" style="2" bestFit="1" customWidth="1"/>
    <col min="8" max="8" width="1" style="2" customWidth="1"/>
    <col min="9" max="9" width="27.28515625" style="2" bestFit="1" customWidth="1"/>
    <col min="10" max="10" width="1" style="2" customWidth="1"/>
    <col min="11" max="11" width="30.140625" style="2" customWidth="1"/>
    <col min="12" max="12" width="0.7109375" style="2" customWidth="1"/>
    <col min="13" max="13" width="25.140625" style="2" customWidth="1"/>
    <col min="14" max="14" width="1" style="2" customWidth="1"/>
    <col min="15" max="15" width="9.140625" style="2" customWidth="1"/>
    <col min="16" max="16" width="0.85546875" style="2" customWidth="1"/>
    <col min="17" max="17" width="9.140625" style="2" customWidth="1"/>
    <col min="18" max="18" width="1" style="2" customWidth="1"/>
    <col min="19" max="19" width="21.7109375" style="2" customWidth="1"/>
    <col min="20" max="20" width="1.140625" style="2" customWidth="1"/>
    <col min="21" max="21" width="6.85546875" style="2" bestFit="1" customWidth="1"/>
    <col min="22" max="22" width="1" style="2" customWidth="1"/>
    <col min="23" max="23" width="14.7109375" style="2" bestFit="1" customWidth="1"/>
    <col min="24" max="24" width="1" style="2" customWidth="1"/>
    <col min="25" max="25" width="27.28515625" style="2" customWidth="1"/>
    <col min="26" max="26" width="1" style="2" customWidth="1"/>
    <col min="27" max="27" width="22.28515625" style="2" customWidth="1"/>
    <col min="28" max="28" width="1.28515625" style="2" customWidth="1"/>
    <col min="29" max="29" width="27.42578125" style="2" customWidth="1"/>
    <col min="30" max="30" width="1.140625" style="2" customWidth="1"/>
    <col min="31" max="31" width="31.140625" style="2" customWidth="1"/>
    <col min="32" max="32" width="8.42578125" style="2" customWidth="1"/>
    <col min="33" max="33" width="9.140625" style="2" customWidth="1"/>
    <col min="34" max="16384" width="9.140625" style="2"/>
  </cols>
  <sheetData>
    <row r="2" spans="1:31" ht="33.75" x14ac:dyDescent="0.75"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31" ht="33.75" x14ac:dyDescent="0.75">
      <c r="G3" s="27" t="s">
        <v>100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 spans="1:31" ht="33.75" x14ac:dyDescent="0.75">
      <c r="G4" s="27" t="s">
        <v>99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1" ht="33.75" x14ac:dyDescent="0.75">
      <c r="A6" s="26" t="s">
        <v>38</v>
      </c>
      <c r="B6" s="26" t="s">
        <v>38</v>
      </c>
      <c r="C6" s="26" t="s">
        <v>38</v>
      </c>
      <c r="D6" s="26" t="s">
        <v>38</v>
      </c>
      <c r="E6" s="26" t="s">
        <v>38</v>
      </c>
      <c r="F6" s="26" t="s">
        <v>38</v>
      </c>
      <c r="G6" s="26" t="s">
        <v>38</v>
      </c>
      <c r="H6" s="26" t="s">
        <v>38</v>
      </c>
      <c r="I6" s="26" t="s">
        <v>38</v>
      </c>
      <c r="K6" s="26" t="s">
        <v>4</v>
      </c>
      <c r="L6" s="26" t="s">
        <v>4</v>
      </c>
      <c r="M6" s="26" t="s">
        <v>4</v>
      </c>
      <c r="N6" s="26" t="s">
        <v>4</v>
      </c>
      <c r="O6" s="26" t="s">
        <v>4</v>
      </c>
      <c r="Q6" s="26" t="s">
        <v>5</v>
      </c>
      <c r="R6" s="26" t="s">
        <v>5</v>
      </c>
      <c r="S6" s="26" t="s">
        <v>5</v>
      </c>
      <c r="T6" s="26" t="s">
        <v>5</v>
      </c>
      <c r="U6" s="26" t="s">
        <v>5</v>
      </c>
      <c r="V6" s="26" t="s">
        <v>5</v>
      </c>
      <c r="W6" s="26" t="s">
        <v>5</v>
      </c>
      <c r="Y6" s="26" t="s">
        <v>6</v>
      </c>
      <c r="Z6" s="26" t="s">
        <v>6</v>
      </c>
      <c r="AA6" s="26" t="s">
        <v>6</v>
      </c>
      <c r="AB6" s="26" t="s">
        <v>6</v>
      </c>
      <c r="AC6" s="26" t="s">
        <v>6</v>
      </c>
      <c r="AD6" s="26" t="s">
        <v>6</v>
      </c>
      <c r="AE6" s="26" t="s">
        <v>6</v>
      </c>
    </row>
    <row r="7" spans="1:31" ht="33.75" x14ac:dyDescent="0.75">
      <c r="A7" s="27" t="s">
        <v>39</v>
      </c>
      <c r="C7" s="27" t="s">
        <v>30</v>
      </c>
      <c r="E7" s="27" t="s">
        <v>31</v>
      </c>
      <c r="G7" s="27" t="s">
        <v>40</v>
      </c>
      <c r="I7" s="27" t="s">
        <v>28</v>
      </c>
      <c r="K7" s="27" t="s">
        <v>7</v>
      </c>
      <c r="M7" s="27" t="s">
        <v>8</v>
      </c>
      <c r="O7" s="27" t="s">
        <v>9</v>
      </c>
      <c r="Q7" s="27" t="s">
        <v>10</v>
      </c>
      <c r="R7" s="27" t="s">
        <v>10</v>
      </c>
      <c r="S7" s="27" t="s">
        <v>10</v>
      </c>
      <c r="U7" s="27" t="s">
        <v>11</v>
      </c>
      <c r="V7" s="27" t="s">
        <v>11</v>
      </c>
      <c r="W7" s="27" t="s">
        <v>11</v>
      </c>
      <c r="Y7" s="27" t="s">
        <v>7</v>
      </c>
      <c r="AA7" s="27" t="s">
        <v>8</v>
      </c>
      <c r="AC7" s="27" t="s">
        <v>9</v>
      </c>
      <c r="AE7" s="27" t="s">
        <v>41</v>
      </c>
    </row>
    <row r="8" spans="1:31" ht="33.75" x14ac:dyDescent="0.75">
      <c r="A8" s="27" t="s">
        <v>39</v>
      </c>
      <c r="C8" s="27" t="s">
        <v>30</v>
      </c>
      <c r="E8" s="27" t="s">
        <v>31</v>
      </c>
      <c r="G8" s="27" t="s">
        <v>40</v>
      </c>
      <c r="I8" s="27" t="s">
        <v>28</v>
      </c>
      <c r="K8" s="27" t="s">
        <v>7</v>
      </c>
      <c r="M8" s="27" t="s">
        <v>8</v>
      </c>
      <c r="O8" s="27" t="s">
        <v>9</v>
      </c>
      <c r="Q8" s="27" t="s">
        <v>7</v>
      </c>
      <c r="S8" s="27" t="s">
        <v>8</v>
      </c>
      <c r="U8" s="27" t="s">
        <v>7</v>
      </c>
      <c r="W8" s="27" t="s">
        <v>14</v>
      </c>
      <c r="Y8" s="27" t="s">
        <v>7</v>
      </c>
      <c r="AA8" s="27" t="s">
        <v>8</v>
      </c>
      <c r="AC8" s="27" t="s">
        <v>9</v>
      </c>
      <c r="AE8" s="27" t="s">
        <v>41</v>
      </c>
    </row>
  </sheetData>
  <mergeCells count="25">
    <mergeCell ref="G2:AA2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G3:AC3"/>
    <mergeCell ref="G4:AC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view="pageBreakPreview" topLeftCell="B1" zoomScale="60" zoomScaleNormal="100" workbookViewId="0">
      <selection activeCell="S12" sqref="S12"/>
    </sheetView>
  </sheetViews>
  <sheetFormatPr defaultRowHeight="31.5" x14ac:dyDescent="0.75"/>
  <cols>
    <col min="1" max="1" width="59.85546875" style="2" bestFit="1" customWidth="1"/>
    <col min="2" max="2" width="1" style="2" customWidth="1"/>
    <col min="3" max="3" width="32.42578125" style="2" bestFit="1" customWidth="1"/>
    <col min="4" max="4" width="10.85546875" style="2" customWidth="1"/>
    <col min="5" max="5" width="22.5703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3" style="2" bestFit="1" customWidth="1"/>
    <col min="10" max="10" width="1" style="2" customWidth="1"/>
    <col min="11" max="11" width="20.28515625" style="2" bestFit="1" customWidth="1"/>
    <col min="12" max="12" width="1" style="2" customWidth="1"/>
    <col min="13" max="13" width="26.85546875" style="2" bestFit="1" customWidth="1"/>
    <col min="14" max="14" width="1" style="2" customWidth="1"/>
    <col min="15" max="15" width="27.28515625" style="2" bestFit="1" customWidth="1"/>
    <col min="16" max="16" width="1" style="2" customWidth="1"/>
    <col min="17" max="17" width="22.85546875" style="2" bestFit="1" customWidth="1"/>
    <col min="18" max="18" width="1" style="2" customWidth="1"/>
    <col min="19" max="19" width="30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3.75" x14ac:dyDescent="0.75">
      <c r="D2" s="27" t="s">
        <v>0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9" ht="33.75" x14ac:dyDescent="0.75">
      <c r="D3" s="27" t="s">
        <v>1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9" ht="33.75" x14ac:dyDescent="0.75">
      <c r="D4" s="27" t="s">
        <v>101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9" ht="33.75" x14ac:dyDescent="0.75">
      <c r="A6" s="27" t="s">
        <v>42</v>
      </c>
      <c r="C6" s="26" t="s">
        <v>43</v>
      </c>
      <c r="D6" s="26" t="s">
        <v>43</v>
      </c>
      <c r="E6" s="26" t="s">
        <v>43</v>
      </c>
      <c r="F6" s="26" t="s">
        <v>43</v>
      </c>
      <c r="G6" s="26" t="s">
        <v>43</v>
      </c>
      <c r="H6" s="26" t="s">
        <v>43</v>
      </c>
      <c r="I6" s="26" t="s">
        <v>43</v>
      </c>
      <c r="K6" s="26" t="s">
        <v>4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</row>
    <row r="7" spans="1:19" ht="33.75" x14ac:dyDescent="0.75">
      <c r="A7" s="27" t="s">
        <v>42</v>
      </c>
      <c r="C7" s="27" t="s">
        <v>44</v>
      </c>
      <c r="E7" s="27" t="s">
        <v>45</v>
      </c>
      <c r="G7" s="27" t="s">
        <v>46</v>
      </c>
      <c r="I7" s="27" t="s">
        <v>31</v>
      </c>
      <c r="K7" s="27" t="s">
        <v>47</v>
      </c>
      <c r="M7" s="27" t="s">
        <v>48</v>
      </c>
      <c r="O7" s="27" t="s">
        <v>49</v>
      </c>
      <c r="Q7" s="27" t="s">
        <v>47</v>
      </c>
      <c r="S7" s="27" t="s">
        <v>41</v>
      </c>
    </row>
    <row r="8" spans="1:19" ht="33.75" x14ac:dyDescent="0.85">
      <c r="A8" s="3" t="s">
        <v>50</v>
      </c>
      <c r="C8" s="2" t="s">
        <v>51</v>
      </c>
      <c r="E8" s="2" t="s">
        <v>52</v>
      </c>
      <c r="G8" s="2" t="s">
        <v>53</v>
      </c>
      <c r="I8" s="4">
        <v>0</v>
      </c>
      <c r="K8" s="4">
        <v>90877227</v>
      </c>
      <c r="M8" s="4">
        <v>24469636556</v>
      </c>
      <c r="O8" s="4">
        <v>23781751151</v>
      </c>
      <c r="Q8" s="4">
        <v>778762632</v>
      </c>
      <c r="S8" s="15">
        <v>1E-4</v>
      </c>
    </row>
    <row r="9" spans="1:19" ht="33.75" x14ac:dyDescent="0.85">
      <c r="A9" s="3" t="s">
        <v>50</v>
      </c>
      <c r="C9" s="2" t="s">
        <v>54</v>
      </c>
      <c r="E9" s="2" t="s">
        <v>55</v>
      </c>
      <c r="G9" s="2" t="s">
        <v>53</v>
      </c>
      <c r="I9" s="4">
        <v>0</v>
      </c>
      <c r="K9" s="4">
        <v>20700000</v>
      </c>
      <c r="M9" s="4">
        <v>0</v>
      </c>
      <c r="O9" s="4">
        <v>0</v>
      </c>
      <c r="Q9" s="4">
        <v>20700000</v>
      </c>
      <c r="S9" s="15">
        <v>0</v>
      </c>
    </row>
    <row r="10" spans="1:19" ht="33.75" x14ac:dyDescent="0.85">
      <c r="A10" s="3" t="s">
        <v>56</v>
      </c>
      <c r="C10" s="2" t="s">
        <v>57</v>
      </c>
      <c r="E10" s="2" t="s">
        <v>52</v>
      </c>
      <c r="G10" s="2" t="s">
        <v>58</v>
      </c>
      <c r="I10" s="4">
        <v>0</v>
      </c>
      <c r="K10" s="4">
        <v>132717954</v>
      </c>
      <c r="M10" s="4">
        <v>301031216238</v>
      </c>
      <c r="O10" s="4">
        <v>300942759661</v>
      </c>
      <c r="Q10" s="4">
        <v>221174531</v>
      </c>
      <c r="S10" s="15">
        <v>0</v>
      </c>
    </row>
    <row r="11" spans="1:19" ht="32.25" thickBot="1" x14ac:dyDescent="0.8">
      <c r="K11" s="6">
        <f>SUM(K8:K10)</f>
        <v>244295181</v>
      </c>
      <c r="M11" s="6">
        <f>SUM(M8:M10)</f>
        <v>325500852794</v>
      </c>
      <c r="O11" s="6">
        <f>SUM(O8:O10)</f>
        <v>324724510812</v>
      </c>
      <c r="Q11" s="6">
        <f>SUM(Q8:Q10)</f>
        <v>1020637163</v>
      </c>
      <c r="S11" s="16">
        <f>SUM(S8:S10)</f>
        <v>1E-4</v>
      </c>
    </row>
    <row r="12" spans="1:19" ht="32.25" thickTop="1" x14ac:dyDescent="0.75"/>
  </sheetData>
  <mergeCells count="17">
    <mergeCell ref="D2:Q2"/>
    <mergeCell ref="D3:Q3"/>
    <mergeCell ref="D4:Q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rightToLeft="1" view="pageBreakPreview" zoomScale="60" zoomScaleNormal="100" workbookViewId="0">
      <selection activeCell="X12" sqref="X12"/>
    </sheetView>
  </sheetViews>
  <sheetFormatPr defaultRowHeight="31.5" x14ac:dyDescent="0.75"/>
  <cols>
    <col min="1" max="1" width="35.85546875" style="2" bestFit="1" customWidth="1"/>
    <col min="2" max="2" width="29" style="2" customWidth="1"/>
    <col min="3" max="3" width="27.28515625" style="2" customWidth="1"/>
    <col min="4" max="4" width="1" style="2" customWidth="1"/>
    <col min="5" max="5" width="22.5703125" style="2" customWidth="1"/>
    <col min="6" max="6" width="1" style="2" customWidth="1"/>
    <col min="7" max="7" width="12" style="2" bestFit="1" customWidth="1"/>
    <col min="8" max="8" width="0.85546875" style="2" customWidth="1"/>
    <col min="9" max="9" width="16.42578125" style="2" bestFit="1" customWidth="1"/>
    <col min="10" max="10" width="1" style="2" customWidth="1"/>
    <col min="11" max="11" width="17.42578125" style="2" customWidth="1"/>
    <col min="12" max="12" width="1" style="2" customWidth="1"/>
    <col min="13" max="13" width="16.42578125" style="2" bestFit="1" customWidth="1"/>
    <col min="14" max="14" width="1" style="2" customWidth="1"/>
    <col min="15" max="15" width="16.42578125" style="2" bestFit="1" customWidth="1"/>
    <col min="16" max="16" width="1" style="2" customWidth="1"/>
    <col min="17" max="17" width="18" style="2" customWidth="1"/>
    <col min="18" max="18" width="1" style="2" customWidth="1"/>
    <col min="19" max="19" width="16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3.75" customHeight="1" x14ac:dyDescent="0.75">
      <c r="B2" s="2" t="s">
        <v>102</v>
      </c>
      <c r="C2" s="27" t="s">
        <v>0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9" ht="33.75" x14ac:dyDescent="0.75">
      <c r="C3" s="27" t="s">
        <v>59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9" ht="33.75" x14ac:dyDescent="0.75">
      <c r="C4" s="27" t="s">
        <v>2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9" x14ac:dyDescent="0.7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33.75" x14ac:dyDescent="0.75">
      <c r="A6" s="26" t="s">
        <v>60</v>
      </c>
      <c r="B6" s="26" t="s">
        <v>60</v>
      </c>
      <c r="C6" s="26" t="s">
        <v>60</v>
      </c>
      <c r="D6" s="26" t="s">
        <v>60</v>
      </c>
      <c r="E6" s="26" t="s">
        <v>60</v>
      </c>
      <c r="F6" s="26" t="s">
        <v>60</v>
      </c>
      <c r="G6" s="26" t="s">
        <v>60</v>
      </c>
      <c r="H6" s="7"/>
      <c r="I6" s="26" t="s">
        <v>61</v>
      </c>
      <c r="J6" s="26" t="s">
        <v>61</v>
      </c>
      <c r="K6" s="26" t="s">
        <v>61</v>
      </c>
      <c r="L6" s="26" t="s">
        <v>61</v>
      </c>
      <c r="M6" s="26" t="s">
        <v>61</v>
      </c>
      <c r="N6" s="7"/>
      <c r="O6" s="26" t="s">
        <v>62</v>
      </c>
      <c r="P6" s="26" t="s">
        <v>62</v>
      </c>
      <c r="Q6" s="26" t="s">
        <v>62</v>
      </c>
      <c r="R6" s="26" t="s">
        <v>62</v>
      </c>
      <c r="S6" s="26" t="s">
        <v>62</v>
      </c>
    </row>
    <row r="7" spans="1:19" ht="33.75" x14ac:dyDescent="0.75">
      <c r="A7" s="26" t="s">
        <v>63</v>
      </c>
      <c r="B7" s="7"/>
      <c r="C7" s="26" t="s">
        <v>64</v>
      </c>
      <c r="D7" s="7"/>
      <c r="E7" s="26" t="s">
        <v>30</v>
      </c>
      <c r="F7" s="7"/>
      <c r="G7" s="28" t="s">
        <v>31</v>
      </c>
      <c r="H7" s="7"/>
      <c r="I7" s="26" t="s">
        <v>65</v>
      </c>
      <c r="J7" s="7"/>
      <c r="K7" s="26" t="s">
        <v>66</v>
      </c>
      <c r="L7" s="7"/>
      <c r="M7" s="26" t="s">
        <v>67</v>
      </c>
      <c r="N7" s="7"/>
      <c r="O7" s="26" t="s">
        <v>65</v>
      </c>
      <c r="P7" s="7"/>
      <c r="Q7" s="26" t="s">
        <v>66</v>
      </c>
      <c r="R7" s="7"/>
      <c r="S7" s="26" t="s">
        <v>67</v>
      </c>
    </row>
    <row r="8" spans="1:19" ht="33.75" x14ac:dyDescent="0.85">
      <c r="A8" s="13" t="s">
        <v>50</v>
      </c>
      <c r="B8" s="7"/>
      <c r="C8" s="8">
        <v>30</v>
      </c>
      <c r="D8" s="7"/>
      <c r="E8" s="7" t="s">
        <v>68</v>
      </c>
      <c r="F8" s="7"/>
      <c r="G8" s="8">
        <v>0</v>
      </c>
      <c r="H8" s="7"/>
      <c r="I8" s="8">
        <v>535613</v>
      </c>
      <c r="J8" s="7"/>
      <c r="K8" s="8">
        <v>0</v>
      </c>
      <c r="L8" s="7"/>
      <c r="M8" s="8">
        <v>535613</v>
      </c>
      <c r="N8" s="7"/>
      <c r="O8" s="8">
        <v>2252047</v>
      </c>
      <c r="P8" s="7"/>
      <c r="Q8" s="8">
        <v>0</v>
      </c>
      <c r="R8" s="7"/>
      <c r="S8" s="8">
        <v>2252047</v>
      </c>
    </row>
    <row r="9" spans="1:19" ht="33.75" x14ac:dyDescent="0.85">
      <c r="A9" s="13" t="s">
        <v>56</v>
      </c>
      <c r="B9" s="7"/>
      <c r="C9" s="8">
        <v>1</v>
      </c>
      <c r="D9" s="7"/>
      <c r="E9" s="7" t="s">
        <v>68</v>
      </c>
      <c r="F9" s="7"/>
      <c r="G9" s="8">
        <v>0</v>
      </c>
      <c r="H9" s="7"/>
      <c r="I9" s="8">
        <v>1122929</v>
      </c>
      <c r="J9" s="7"/>
      <c r="K9" s="8">
        <v>0</v>
      </c>
      <c r="L9" s="7"/>
      <c r="M9" s="8">
        <v>1122929</v>
      </c>
      <c r="N9" s="7"/>
      <c r="O9" s="8">
        <v>4699551</v>
      </c>
      <c r="P9" s="7"/>
      <c r="Q9" s="8">
        <v>0</v>
      </c>
      <c r="R9" s="7"/>
      <c r="S9" s="8">
        <v>4699551</v>
      </c>
    </row>
    <row r="10" spans="1:19" ht="32.25" thickBot="1" x14ac:dyDescent="0.8">
      <c r="G10" s="7"/>
      <c r="I10" s="6">
        <f>SUM(I8:I9)</f>
        <v>1658542</v>
      </c>
      <c r="K10" s="6">
        <f>SUM(K8:K9)</f>
        <v>0</v>
      </c>
      <c r="M10" s="6">
        <f>SUM(M8:M9)</f>
        <v>1658542</v>
      </c>
      <c r="O10" s="6">
        <f>SUM(O8:O9)</f>
        <v>6951598</v>
      </c>
      <c r="Q10" s="6">
        <f>SUM(Q8:Q9)</f>
        <v>0</v>
      </c>
      <c r="S10" s="6">
        <f>SUM(S8:S9)</f>
        <v>6951598</v>
      </c>
    </row>
    <row r="11" spans="1:19" ht="32.25" thickTop="1" x14ac:dyDescent="0.75"/>
    <row r="15" spans="1:19" x14ac:dyDescent="0.75">
      <c r="H15" s="7"/>
    </row>
    <row r="25" spans="5:5" ht="32.25" thickBot="1" x14ac:dyDescent="0.8">
      <c r="E25" s="14"/>
    </row>
    <row r="26" spans="5:5" ht="32.25" thickTop="1" x14ac:dyDescent="0.75"/>
  </sheetData>
  <mergeCells count="16">
    <mergeCell ref="C2:O2"/>
    <mergeCell ref="C3:O3"/>
    <mergeCell ref="C4:O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paperSize="9"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rightToLeft="1" view="pageBreakPreview" zoomScale="60" zoomScaleNormal="100" workbookViewId="0">
      <selection activeCell="I13" sqref="I13"/>
    </sheetView>
  </sheetViews>
  <sheetFormatPr defaultRowHeight="18.75" x14ac:dyDescent="0.45"/>
  <cols>
    <col min="1" max="1" width="31.5703125" style="9" bestFit="1" customWidth="1"/>
    <col min="2" max="2" width="1" style="9" customWidth="1"/>
    <col min="3" max="3" width="18.42578125" style="9" bestFit="1" customWidth="1"/>
    <col min="4" max="4" width="1" style="9" customWidth="1"/>
    <col min="5" max="5" width="47.5703125" style="9" bestFit="1" customWidth="1"/>
    <col min="6" max="6" width="1" style="9" customWidth="1"/>
    <col min="7" max="7" width="28.140625" style="9" bestFit="1" customWidth="1"/>
    <col min="8" max="8" width="1" style="9" customWidth="1"/>
    <col min="9" max="9" width="32" style="9" bestFit="1" customWidth="1"/>
    <col min="10" max="10" width="1" style="9" customWidth="1"/>
    <col min="11" max="11" width="15.140625" style="9" bestFit="1" customWidth="1"/>
    <col min="12" max="12" width="1" style="9" customWidth="1"/>
    <col min="13" max="13" width="29.140625" style="9" bestFit="1" customWidth="1"/>
    <col min="14" max="14" width="1" style="9" customWidth="1"/>
    <col min="15" max="15" width="32" style="9" bestFit="1" customWidth="1"/>
    <col min="16" max="16" width="1.28515625" style="9" customWidth="1"/>
    <col min="17" max="17" width="20.5703125" style="9" customWidth="1"/>
    <col min="18" max="18" width="1" style="9" customWidth="1"/>
    <col min="19" max="19" width="33.7109375" style="9" bestFit="1" customWidth="1"/>
    <col min="20" max="20" width="1" style="9" customWidth="1"/>
    <col min="21" max="21" width="9.140625" style="9" customWidth="1"/>
    <col min="22" max="16384" width="9.140625" style="9"/>
  </cols>
  <sheetData>
    <row r="1" spans="1:19" ht="31.5" x14ac:dyDescent="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3.75" x14ac:dyDescent="0.75">
      <c r="A2" s="2"/>
      <c r="B2" s="2"/>
      <c r="C2" s="2"/>
      <c r="D2" s="27" t="s">
        <v>0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"/>
      <c r="S2" s="2"/>
    </row>
    <row r="3" spans="1:19" ht="33.75" x14ac:dyDescent="0.75">
      <c r="A3" s="2"/>
      <c r="B3" s="2"/>
      <c r="C3" s="2"/>
      <c r="D3" s="27" t="s">
        <v>59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"/>
      <c r="S3" s="2"/>
    </row>
    <row r="4" spans="1:19" ht="33.75" x14ac:dyDescent="0.75">
      <c r="A4" s="2"/>
      <c r="B4" s="2"/>
      <c r="C4" s="2"/>
      <c r="D4" s="27" t="s">
        <v>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"/>
      <c r="S4" s="2"/>
    </row>
    <row r="5" spans="1:19" ht="31.5" x14ac:dyDescent="0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3.75" x14ac:dyDescent="0.75">
      <c r="A6" s="25" t="s">
        <v>3</v>
      </c>
      <c r="B6" s="7"/>
      <c r="C6" s="26" t="s">
        <v>69</v>
      </c>
      <c r="D6" s="26" t="s">
        <v>69</v>
      </c>
      <c r="E6" s="26" t="s">
        <v>69</v>
      </c>
      <c r="F6" s="26" t="s">
        <v>69</v>
      </c>
      <c r="G6" s="26" t="s">
        <v>69</v>
      </c>
      <c r="H6" s="7"/>
      <c r="I6" s="26" t="s">
        <v>61</v>
      </c>
      <c r="J6" s="26" t="s">
        <v>61</v>
      </c>
      <c r="K6" s="26" t="s">
        <v>61</v>
      </c>
      <c r="L6" s="26" t="s">
        <v>61</v>
      </c>
      <c r="M6" s="26" t="s">
        <v>61</v>
      </c>
      <c r="N6" s="7"/>
      <c r="O6" s="26" t="s">
        <v>62</v>
      </c>
      <c r="P6" s="26" t="s">
        <v>62</v>
      </c>
      <c r="Q6" s="26" t="s">
        <v>62</v>
      </c>
      <c r="R6" s="26" t="s">
        <v>62</v>
      </c>
      <c r="S6" s="26" t="s">
        <v>62</v>
      </c>
    </row>
    <row r="7" spans="1:19" ht="33.75" x14ac:dyDescent="0.75">
      <c r="A7" s="25" t="s">
        <v>3</v>
      </c>
      <c r="B7" s="7"/>
      <c r="C7" s="26" t="s">
        <v>70</v>
      </c>
      <c r="D7" s="7"/>
      <c r="E7" s="26" t="s">
        <v>71</v>
      </c>
      <c r="F7" s="7"/>
      <c r="G7" s="26" t="s">
        <v>72</v>
      </c>
      <c r="H7" s="7"/>
      <c r="I7" s="26" t="s">
        <v>73</v>
      </c>
      <c r="J7" s="7"/>
      <c r="K7" s="26" t="s">
        <v>66</v>
      </c>
      <c r="L7" s="7"/>
      <c r="M7" s="26" t="s">
        <v>74</v>
      </c>
      <c r="N7" s="7"/>
      <c r="O7" s="26" t="s">
        <v>73</v>
      </c>
      <c r="P7" s="7"/>
      <c r="Q7" s="26" t="s">
        <v>66</v>
      </c>
      <c r="R7" s="7"/>
      <c r="S7" s="26" t="s">
        <v>74</v>
      </c>
    </row>
    <row r="8" spans="1:19" ht="33.75" x14ac:dyDescent="0.85">
      <c r="A8" s="13" t="s">
        <v>18</v>
      </c>
      <c r="B8" s="7"/>
      <c r="C8" s="7" t="s">
        <v>75</v>
      </c>
      <c r="D8" s="7"/>
      <c r="E8" s="8">
        <v>56611043</v>
      </c>
      <c r="F8" s="7"/>
      <c r="G8" s="8">
        <v>32</v>
      </c>
      <c r="H8" s="7"/>
      <c r="I8" s="8">
        <v>0</v>
      </c>
      <c r="J8" s="7"/>
      <c r="K8" s="8">
        <v>0</v>
      </c>
      <c r="L8" s="7"/>
      <c r="M8" s="8">
        <v>0</v>
      </c>
      <c r="N8" s="7"/>
      <c r="O8" s="8">
        <v>1811553376</v>
      </c>
      <c r="P8" s="7"/>
      <c r="Q8" s="8">
        <v>106287142</v>
      </c>
      <c r="R8" s="7"/>
      <c r="S8" s="8">
        <v>1705266234</v>
      </c>
    </row>
    <row r="9" spans="1:19" ht="33.75" x14ac:dyDescent="0.85">
      <c r="A9" s="13" t="s">
        <v>20</v>
      </c>
      <c r="B9" s="7"/>
      <c r="C9" s="7" t="s">
        <v>76</v>
      </c>
      <c r="D9" s="7"/>
      <c r="E9" s="8">
        <v>1886117151</v>
      </c>
      <c r="F9" s="7"/>
      <c r="G9" s="8">
        <v>7</v>
      </c>
      <c r="H9" s="7"/>
      <c r="I9" s="8">
        <v>0</v>
      </c>
      <c r="J9" s="7"/>
      <c r="K9" s="8">
        <v>0</v>
      </c>
      <c r="L9" s="7"/>
      <c r="M9" s="8">
        <v>0</v>
      </c>
      <c r="N9" s="7"/>
      <c r="O9" s="8">
        <v>13202820057</v>
      </c>
      <c r="P9" s="7"/>
      <c r="Q9" s="8">
        <v>0</v>
      </c>
      <c r="R9" s="7"/>
      <c r="S9" s="8">
        <v>13202820057</v>
      </c>
    </row>
    <row r="10" spans="1:19" ht="32.25" thickBot="1" x14ac:dyDescent="0.8">
      <c r="A10" s="2"/>
      <c r="B10" s="2"/>
      <c r="C10" s="2"/>
      <c r="D10" s="2"/>
      <c r="E10" s="4"/>
      <c r="F10" s="2"/>
      <c r="G10" s="4"/>
      <c r="H10" s="2"/>
      <c r="I10" s="6">
        <f>SUM(I8:I9)</f>
        <v>0</v>
      </c>
      <c r="J10" s="2"/>
      <c r="K10" s="6">
        <f>SUM(K8:K9)</f>
        <v>0</v>
      </c>
      <c r="L10" s="2"/>
      <c r="M10" s="6">
        <f>SUM(M8:M9)</f>
        <v>0</v>
      </c>
      <c r="N10" s="2"/>
      <c r="O10" s="6">
        <f>SUM(O8:O9)</f>
        <v>15014373433</v>
      </c>
      <c r="P10" s="2"/>
      <c r="Q10" s="6">
        <f>SUM(Q8:Q9)</f>
        <v>106287142</v>
      </c>
      <c r="R10" s="2"/>
      <c r="S10" s="6">
        <f>SUM(S8:S9)</f>
        <v>14908086291</v>
      </c>
    </row>
    <row r="11" spans="1:19" ht="32.25" thickTop="1" x14ac:dyDescent="0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4"/>
      <c r="Q11" s="2"/>
      <c r="R11" s="2"/>
      <c r="S11" s="2"/>
    </row>
    <row r="12" spans="1:19" ht="31.5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1.5" x14ac:dyDescent="0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31.5" x14ac:dyDescent="0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31.5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1.5" x14ac:dyDescent="0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1.5" x14ac:dyDescent="0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1.5" x14ac:dyDescent="0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1.5" x14ac:dyDescent="0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1.5" x14ac:dyDescent="0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</sheetData>
  <mergeCells count="16">
    <mergeCell ref="D2:Q2"/>
    <mergeCell ref="D4:Q4"/>
    <mergeCell ref="D3:Q3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rightToLeft="1" view="pageBreakPreview" zoomScale="60" zoomScaleNormal="100" workbookViewId="0">
      <selection activeCell="O13" sqref="O13"/>
    </sheetView>
  </sheetViews>
  <sheetFormatPr defaultColWidth="9.42578125" defaultRowHeight="31.5" x14ac:dyDescent="0.75"/>
  <cols>
    <col min="1" max="1" width="30.42578125" style="2" bestFit="1" customWidth="1"/>
    <col min="2" max="2" width="2" style="2" customWidth="1"/>
    <col min="3" max="3" width="22.85546875" style="2" bestFit="1" customWidth="1"/>
    <col min="4" max="4" width="1.28515625" style="2" customWidth="1"/>
    <col min="5" max="5" width="29.7109375" style="2" bestFit="1" customWidth="1"/>
    <col min="6" max="6" width="0.85546875" style="2" customWidth="1"/>
    <col min="7" max="7" width="29.7109375" style="2" bestFit="1" customWidth="1"/>
    <col min="8" max="8" width="0.5703125" style="2" customWidth="1"/>
    <col min="9" max="9" width="43.85546875" style="2" bestFit="1" customWidth="1"/>
    <col min="10" max="10" width="1.140625" style="2" customWidth="1"/>
    <col min="11" max="11" width="22.85546875" style="2" bestFit="1" customWidth="1"/>
    <col min="12" max="12" width="1.140625" style="2" customWidth="1"/>
    <col min="13" max="13" width="29.7109375" style="2" customWidth="1"/>
    <col min="14" max="14" width="0.85546875" style="2" customWidth="1"/>
    <col min="15" max="15" width="29.7109375" style="2" bestFit="1" customWidth="1"/>
    <col min="16" max="16" width="0.85546875" style="2" customWidth="1"/>
    <col min="17" max="17" width="43.85546875" style="2" bestFit="1" customWidth="1"/>
    <col min="18" max="16384" width="9.42578125" style="2"/>
  </cols>
  <sheetData>
    <row r="2" spans="1:17" ht="33.75" x14ac:dyDescent="0.7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ht="33.75" x14ac:dyDescent="0.75">
      <c r="B3" s="27" t="s">
        <v>59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ht="33.75" x14ac:dyDescent="0.75">
      <c r="B4" s="27" t="s">
        <v>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6" spans="1:17" ht="33.75" x14ac:dyDescent="0.75">
      <c r="A6" s="25" t="s">
        <v>3</v>
      </c>
      <c r="B6" s="7"/>
      <c r="C6" s="26" t="s">
        <v>61</v>
      </c>
      <c r="D6" s="26" t="s">
        <v>61</v>
      </c>
      <c r="E6" s="26" t="s">
        <v>61</v>
      </c>
      <c r="F6" s="26" t="s">
        <v>61</v>
      </c>
      <c r="G6" s="26" t="s">
        <v>61</v>
      </c>
      <c r="H6" s="26" t="s">
        <v>61</v>
      </c>
      <c r="I6" s="26" t="s">
        <v>61</v>
      </c>
      <c r="J6" s="7"/>
      <c r="K6" s="26" t="s">
        <v>62</v>
      </c>
      <c r="L6" s="26" t="s">
        <v>62</v>
      </c>
      <c r="M6" s="26" t="s">
        <v>62</v>
      </c>
      <c r="N6" s="26" t="s">
        <v>62</v>
      </c>
      <c r="O6" s="26" t="s">
        <v>62</v>
      </c>
      <c r="P6" s="26" t="s">
        <v>62</v>
      </c>
      <c r="Q6" s="26" t="s">
        <v>62</v>
      </c>
    </row>
    <row r="7" spans="1:17" ht="33.75" x14ac:dyDescent="0.75">
      <c r="A7" s="26" t="s">
        <v>3</v>
      </c>
      <c r="B7" s="7"/>
      <c r="C7" s="26" t="s">
        <v>7</v>
      </c>
      <c r="D7" s="7"/>
      <c r="E7" s="26" t="s">
        <v>77</v>
      </c>
      <c r="F7" s="7"/>
      <c r="G7" s="26" t="s">
        <v>78</v>
      </c>
      <c r="H7" s="7"/>
      <c r="I7" s="26" t="s">
        <v>79</v>
      </c>
      <c r="J7" s="7"/>
      <c r="K7" s="26" t="s">
        <v>7</v>
      </c>
      <c r="L7" s="7"/>
      <c r="M7" s="26" t="s">
        <v>77</v>
      </c>
      <c r="N7" s="7"/>
      <c r="O7" s="26" t="s">
        <v>78</v>
      </c>
      <c r="P7" s="7"/>
      <c r="Q7" s="26" t="s">
        <v>79</v>
      </c>
    </row>
    <row r="8" spans="1:17" ht="33.75" x14ac:dyDescent="0.85">
      <c r="A8" s="13" t="s">
        <v>16</v>
      </c>
      <c r="B8" s="7"/>
      <c r="C8" s="8">
        <v>391978700</v>
      </c>
      <c r="D8" s="7"/>
      <c r="E8" s="8">
        <v>1111590099581</v>
      </c>
      <c r="F8" s="7"/>
      <c r="G8" s="8">
        <v>1111590099581</v>
      </c>
      <c r="H8" s="7"/>
      <c r="I8" s="8">
        <v>0</v>
      </c>
      <c r="J8" s="7"/>
      <c r="K8" s="8">
        <v>391978700</v>
      </c>
      <c r="L8" s="7"/>
      <c r="M8" s="8">
        <v>1111590099581</v>
      </c>
      <c r="N8" s="7"/>
      <c r="O8" s="8">
        <v>1173713450809</v>
      </c>
      <c r="P8" s="7"/>
      <c r="Q8" s="8">
        <v>-62123351227</v>
      </c>
    </row>
    <row r="9" spans="1:17" ht="33.75" x14ac:dyDescent="0.85">
      <c r="A9" s="13" t="s">
        <v>20</v>
      </c>
      <c r="B9" s="7"/>
      <c r="C9" s="8">
        <v>1880622607</v>
      </c>
      <c r="D9" s="7"/>
      <c r="E9" s="8">
        <v>2651541794018</v>
      </c>
      <c r="F9" s="7"/>
      <c r="G9" s="8">
        <v>2884561767411</v>
      </c>
      <c r="H9" s="7"/>
      <c r="I9" s="8">
        <v>-233019973392</v>
      </c>
      <c r="J9" s="7"/>
      <c r="K9" s="8">
        <v>1880622607</v>
      </c>
      <c r="L9" s="7"/>
      <c r="M9" s="8">
        <v>2651541794018</v>
      </c>
      <c r="N9" s="7"/>
      <c r="O9" s="8">
        <v>3338792838664</v>
      </c>
      <c r="P9" s="7"/>
      <c r="Q9" s="8">
        <v>-687251044645</v>
      </c>
    </row>
    <row r="10" spans="1:17" ht="33.75" x14ac:dyDescent="0.85">
      <c r="A10" s="13" t="s">
        <v>18</v>
      </c>
      <c r="B10" s="7"/>
      <c r="C10" s="8">
        <v>67953359</v>
      </c>
      <c r="D10" s="7"/>
      <c r="E10" s="8">
        <v>206557015348</v>
      </c>
      <c r="F10" s="7"/>
      <c r="G10" s="8">
        <v>213832205626</v>
      </c>
      <c r="H10" s="7"/>
      <c r="I10" s="8">
        <v>-7275190277</v>
      </c>
      <c r="J10" s="7"/>
      <c r="K10" s="8">
        <v>67953359</v>
      </c>
      <c r="L10" s="7"/>
      <c r="M10" s="8">
        <v>206557015348</v>
      </c>
      <c r="N10" s="7"/>
      <c r="O10" s="8">
        <v>244475023619</v>
      </c>
      <c r="P10" s="7"/>
      <c r="Q10" s="8">
        <v>-37918008270</v>
      </c>
    </row>
    <row r="11" spans="1:17" ht="33.75" x14ac:dyDescent="0.85">
      <c r="A11" s="13" t="s">
        <v>17</v>
      </c>
      <c r="B11" s="7"/>
      <c r="C11" s="8">
        <v>151782846</v>
      </c>
      <c r="D11" s="7"/>
      <c r="E11" s="8">
        <v>279674853472</v>
      </c>
      <c r="F11" s="7"/>
      <c r="G11" s="8">
        <v>260352977268</v>
      </c>
      <c r="H11" s="7"/>
      <c r="I11" s="8">
        <v>19321876204</v>
      </c>
      <c r="J11" s="7"/>
      <c r="K11" s="8">
        <v>151782846</v>
      </c>
      <c r="L11" s="7"/>
      <c r="M11" s="8">
        <v>279674853472</v>
      </c>
      <c r="N11" s="7"/>
      <c r="O11" s="8">
        <v>270222514256</v>
      </c>
      <c r="P11" s="7"/>
      <c r="Q11" s="8">
        <v>9452339216</v>
      </c>
    </row>
    <row r="12" spans="1:17" ht="33.75" x14ac:dyDescent="0.85">
      <c r="A12" s="13" t="s">
        <v>15</v>
      </c>
      <c r="B12" s="7"/>
      <c r="C12" s="8">
        <v>280601738</v>
      </c>
      <c r="D12" s="7"/>
      <c r="E12" s="8">
        <v>1449608445111</v>
      </c>
      <c r="F12" s="7"/>
      <c r="G12" s="8">
        <v>1387891595106</v>
      </c>
      <c r="H12" s="7"/>
      <c r="I12" s="8">
        <v>61716850005</v>
      </c>
      <c r="J12" s="7"/>
      <c r="K12" s="8">
        <v>280601738</v>
      </c>
      <c r="L12" s="7"/>
      <c r="M12" s="8">
        <v>1449608445111</v>
      </c>
      <c r="N12" s="7"/>
      <c r="O12" s="8">
        <v>1687617499025</v>
      </c>
      <c r="P12" s="7"/>
      <c r="Q12" s="8">
        <v>-238009053913</v>
      </c>
    </row>
    <row r="13" spans="1:17" ht="32.25" thickBot="1" x14ac:dyDescent="0.8">
      <c r="A13" s="7"/>
      <c r="B13" s="7"/>
      <c r="C13" s="5">
        <v>0</v>
      </c>
      <c r="D13" s="7"/>
      <c r="E13" s="6">
        <f>SUM(E8:E12)</f>
        <v>5698972207530</v>
      </c>
      <c r="F13" s="7"/>
      <c r="G13" s="6">
        <f>SUM(G8:G12)</f>
        <v>5858228644992</v>
      </c>
      <c r="H13" s="7"/>
      <c r="I13" s="6">
        <f>SUM(I8:I12)</f>
        <v>-159256437460</v>
      </c>
      <c r="J13" s="7"/>
      <c r="K13" s="5">
        <v>0</v>
      </c>
      <c r="L13" s="7"/>
      <c r="M13" s="6">
        <f>SUM(M8:M12)</f>
        <v>5698972207530</v>
      </c>
      <c r="N13" s="7"/>
      <c r="O13" s="6">
        <f>SUM(O8:O12)</f>
        <v>6714821326373</v>
      </c>
      <c r="P13" s="7"/>
      <c r="Q13" s="6">
        <f>SUM(Q8:Q12)</f>
        <v>-1015849118839</v>
      </c>
    </row>
    <row r="14" spans="1:17" ht="32.25" thickTop="1" x14ac:dyDescent="0.75"/>
    <row r="16" spans="1:17" x14ac:dyDescent="0.75">
      <c r="K16" s="7"/>
      <c r="L16" s="7"/>
      <c r="M16" s="7"/>
      <c r="N16" s="7"/>
      <c r="O16" s="7"/>
    </row>
    <row r="17" spans="11:15" x14ac:dyDescent="0.75">
      <c r="K17" s="7"/>
      <c r="L17" s="7"/>
      <c r="M17" s="7"/>
      <c r="N17" s="7"/>
      <c r="O17" s="7"/>
    </row>
    <row r="18" spans="11:15" x14ac:dyDescent="0.75">
      <c r="K18" s="7"/>
      <c r="L18" s="7"/>
      <c r="M18" s="7"/>
      <c r="N18" s="7"/>
      <c r="O18" s="7"/>
    </row>
    <row r="25" spans="11:15" ht="32.25" thickBot="1" x14ac:dyDescent="0.8">
      <c r="K25" s="14"/>
    </row>
    <row r="26" spans="11:15" ht="32.25" thickTop="1" x14ac:dyDescent="0.75"/>
  </sheetData>
  <mergeCells count="14">
    <mergeCell ref="A6:A7"/>
    <mergeCell ref="C7"/>
    <mergeCell ref="E7"/>
    <mergeCell ref="G7"/>
    <mergeCell ref="I7"/>
    <mergeCell ref="C6:I6"/>
    <mergeCell ref="B2:P2"/>
    <mergeCell ref="B3:P3"/>
    <mergeCell ref="B4:P4"/>
    <mergeCell ref="O7"/>
    <mergeCell ref="Q7"/>
    <mergeCell ref="K6:Q6"/>
    <mergeCell ref="K7"/>
    <mergeCell ref="M7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مجید برغمدی</cp:lastModifiedBy>
  <cp:lastPrinted>2022-11-01T11:12:55Z</cp:lastPrinted>
  <dcterms:modified xsi:type="dcterms:W3CDTF">2022-11-01T11:54:39Z</dcterms:modified>
</cp:coreProperties>
</file>