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مشارکت'!$A$1:$AK$13</definedName>
    <definedName name="_xlnm.Print_Area" localSheetId="1">تبعی!$A$1:$Q$10</definedName>
    <definedName name="_xlnm.Print_Area" localSheetId="3">'تعدیل قیمت'!$A$1:$M$10</definedName>
    <definedName name="_xlnm.Print_Area" localSheetId="14">'جمع درآمدها'!$A$1:$G$16</definedName>
    <definedName name="_xlnm.Print_Area" localSheetId="12">'درآمد سپرده بانکی'!$A$1:$K$14</definedName>
    <definedName name="_xlnm.Print_Area" localSheetId="7">'درآمد سود سهام'!$A$1:$S$18</definedName>
    <definedName name="_xlnm.Print_Area" localSheetId="8">'درآمد ناشی از تغییر قیمت اوراق'!$A$1:$Q$19</definedName>
    <definedName name="_xlnm.Print_Area" localSheetId="9">'درآمد ناشی از فروش'!$A$1:$Q$18</definedName>
    <definedName name="_xlnm.Print_Area" localSheetId="13">'سایر درآمدها'!$A$1:$E$14</definedName>
    <definedName name="_xlnm.Print_Area" localSheetId="5">سپرده!$A$1:$S$12</definedName>
    <definedName name="_xlnm.Print_Area" localSheetId="11">'سرمایه‌گذاری در اوراق بهادار'!$A$1:$Q$12</definedName>
    <definedName name="_xlnm.Print_Area" localSheetId="10">'سرمایه‌گذاری در سهام'!$A$1:$U$21</definedName>
    <definedName name="_xlnm.Print_Area" localSheetId="6">'سود اوراق بهادار و سپرده بانکی'!$A$1:$S$16</definedName>
    <definedName name="_xlnm.Print_Area" localSheetId="0">سهام!$A$1:$Y$18</definedName>
    <definedName name="_xlnm.Print_Area" localSheetId="4">'گواهی سپرده'!$A$1:$AE$13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0" i="13"/>
  <c r="I10" i="13"/>
  <c r="G10" i="13"/>
  <c r="E10" i="13"/>
  <c r="Q9" i="12"/>
  <c r="O9" i="12"/>
  <c r="M9" i="12"/>
  <c r="K9" i="12"/>
  <c r="I9" i="12"/>
  <c r="G9" i="12"/>
  <c r="E9" i="12"/>
  <c r="C9" i="12"/>
  <c r="U14" i="11"/>
  <c r="S14" i="11"/>
  <c r="Q14" i="11"/>
  <c r="O14" i="11"/>
  <c r="M14" i="11"/>
  <c r="K14" i="11"/>
  <c r="I14" i="11"/>
  <c r="G14" i="11"/>
  <c r="E14" i="11"/>
  <c r="C14" i="11"/>
  <c r="Q15" i="10"/>
  <c r="O15" i="10"/>
  <c r="M15" i="10"/>
  <c r="I15" i="10"/>
  <c r="G15" i="10"/>
  <c r="E15" i="10"/>
  <c r="Q14" i="9"/>
  <c r="O14" i="9"/>
  <c r="M14" i="9"/>
  <c r="I14" i="9"/>
  <c r="G14" i="9"/>
  <c r="E14" i="9"/>
  <c r="S12" i="8"/>
  <c r="Q12" i="8"/>
  <c r="O12" i="8"/>
  <c r="M12" i="8"/>
  <c r="K12" i="8"/>
  <c r="I12" i="8"/>
  <c r="G12" i="8"/>
  <c r="E12" i="8"/>
  <c r="S11" i="7"/>
  <c r="Q11" i="7"/>
  <c r="O11" i="7"/>
  <c r="M11" i="7"/>
  <c r="K11" i="7"/>
  <c r="I11" i="7"/>
  <c r="S9" i="6"/>
  <c r="Q9" i="6"/>
  <c r="O9" i="6"/>
  <c r="M9" i="6"/>
  <c r="K9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<sst xmlns="http://schemas.openxmlformats.org/spreadsheetml/2006/main" count="546" uniqueCount="99">
  <si>
    <t>صندوق سرمایه‌گذاری اختصاصی بازارگردانی بهمن گستر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</si>
  <si>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</si>
  <si>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</si>
  <si>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</si>
  <si>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</si>
  <si>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</si>
  <si>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</si>
  <si>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</si>
  <si>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</si>
  <si>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</si>
  <si>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</si>
  <si>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</si>
  <si>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</si>
  <si>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</si>
  <si>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</si>
  <si>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</si>
  <si>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</si>
  <si>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</si>
  <si>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</si>
  <si>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</si>
  <si>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</si>
  <si>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</si>
  <si>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</si>
  <si>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</si>
  <si>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</si>
  <si>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</si>
  <si>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</si>
  <si>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</si>
  <si>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</si>
  <si>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</si>
  <si>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</si>
  <si>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</si>
  <si>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</si>
  <si>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</si>
  <si>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</si>
  <si>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</si>
  <si>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</si>
  <si>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</si>
  <si>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</si>
  <si>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</si>
  <si>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</si>
  <si>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</si>
  <si>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</si>
  <si>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</si>
  <si>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</si>
  <si>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</si>
  <si>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</si>
  <si>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</si>
  <si>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</si>
  <si>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</si>
  <si>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مالی و اعتباری کوثر بهشتی ولیعصر</t>
  </si>
  <si>
    <t>31801100168.95</t>
  </si>
  <si>
    <t>سپرده کوتاه مدت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</si>
  <si>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</si>
  <si>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</si>
  <si>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</si>
  <si>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</si>
  <si>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</si>
  <si>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</si>
  <si>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</si>
  <si>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</si>
  <si>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</si>
  <si>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</si>
  <si>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دولت5-ش.خ 0010</t>
  </si>
  <si>
    <t/>
  </si>
  <si>
    <t>1400/10/25</t>
  </si>
  <si>
    <t>بانک سامان سی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</si>
  <si>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</si>
  <si>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</si>
  <si>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</si>
  <si>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</si>
  <si>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</si>
  <si>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</si>
  <si>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1400/01/31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</si>
  <si>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</si>
  <si>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</si>
  <si>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</si>
  <si>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</si>
  <si>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</si>
  <si>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</si>
  <si>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</si>
  <si>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</si>
  <si>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</si>
  <si>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</si>
  <si>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</si>
  <si>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</si>
  <si>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</si>
  <si>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</si>
  <si>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</si>
  <si>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</si>
  <si>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</si>
  <si>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849-810-2052615-1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</si>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</sst>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0" fontId="4" fillId="0" borderId="2" xfId="0" applyFont="1" applyBorder="1"/>
    <xf numFmtId="10" fontId="2" fillId="0" borderId="0" xfId="0" applyNumberFormat="1" applyFont="1"/>
    <xf numFmtId="10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rightToLeft="1" view="pageBreakPreview" zoomScale="60" zoomScaleNormal="100" workbookViewId="0">
      <selection activeCell="O24" sqref="O24"/>
    </sheetView>
  </sheetViews>
  <sheetFormatPr defaultRowHeight="15"/>
  <cols>
    <col min="1" max="1" width="32.710937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9.7109375" style="1" bestFit="1" customWidth="1"/>
    <col min="6" max="6" width="1" style="1" customWidth="1"/>
    <col min="7" max="7" width="30.8554687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71093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  <c r="Z6" s="2"/>
      <c r="AA6" s="2"/>
    </row>
    <row r="7" spans="1:27" ht="33.75">
      <c r="A7" s="9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  <c r="Z7" s="2"/>
      <c r="AA7" s="2"/>
    </row>
    <row r="8" spans="1:27" ht="33.75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  <c r="Z8" s="2"/>
      <c r="AA8" s="2"/>
    </row>
    <row r="9" spans="1:27" ht="33.75">
      <c r="A9" s="4" t="s">
        <v>15</v>
      </c>
      <c r="B9" s="2"/>
      <c r="C9" s="6">
        <v>17326305</v>
      </c>
      <c r="D9" s="7"/>
      <c r="E9" s="6">
        <v>805819403693</v>
      </c>
      <c r="F9" s="7"/>
      <c r="G9" s="6">
        <v>654557770869.01697</v>
      </c>
      <c r="H9" s="7"/>
      <c r="I9" s="6">
        <v>1030357</v>
      </c>
      <c r="J9" s="7"/>
      <c r="K9" s="6">
        <v>45662106406</v>
      </c>
      <c r="L9" s="7"/>
      <c r="M9" s="6">
        <v>0</v>
      </c>
      <c r="N9" s="7"/>
      <c r="O9" s="6">
        <v>0</v>
      </c>
      <c r="P9" s="7"/>
      <c r="Q9" s="6">
        <v>18356662</v>
      </c>
      <c r="R9" s="7"/>
      <c r="S9" s="6">
        <v>46473</v>
      </c>
      <c r="T9" s="7"/>
      <c r="U9" s="6">
        <v>851481510099</v>
      </c>
      <c r="V9" s="7"/>
      <c r="W9" s="6">
        <v>852440805369.62402</v>
      </c>
      <c r="X9" s="7"/>
      <c r="Y9" s="8">
        <v>0.30299999999999999</v>
      </c>
      <c r="Z9" s="2"/>
      <c r="AA9" s="2"/>
    </row>
    <row r="10" spans="1:27" ht="33.75">
      <c r="A10" s="4" t="s">
        <v>16</v>
      </c>
      <c r="B10" s="2"/>
      <c r="C10" s="6">
        <v>39576500</v>
      </c>
      <c r="D10" s="7"/>
      <c r="E10" s="6">
        <v>728707279195</v>
      </c>
      <c r="F10" s="7"/>
      <c r="G10" s="6">
        <v>508566985119.59998</v>
      </c>
      <c r="H10" s="7"/>
      <c r="I10" s="6">
        <v>2644096</v>
      </c>
      <c r="J10" s="7"/>
      <c r="K10" s="6">
        <v>32301465554</v>
      </c>
      <c r="L10" s="7"/>
      <c r="M10" s="6">
        <v>-600000</v>
      </c>
      <c r="N10" s="7"/>
      <c r="O10" s="6">
        <v>7361818840</v>
      </c>
      <c r="P10" s="7"/>
      <c r="Q10" s="6">
        <v>41620596</v>
      </c>
      <c r="R10" s="7"/>
      <c r="S10" s="6">
        <v>11750</v>
      </c>
      <c r="T10" s="7"/>
      <c r="U10" s="6">
        <v>750069591179</v>
      </c>
      <c r="V10" s="7"/>
      <c r="W10" s="6">
        <v>488670331077.71997</v>
      </c>
      <c r="X10" s="7"/>
      <c r="Y10" s="8">
        <v>0.17369999999999999</v>
      </c>
      <c r="Z10" s="2"/>
      <c r="AA10" s="2"/>
    </row>
    <row r="11" spans="1:27" ht="33.75">
      <c r="A11" s="4" t="s">
        <v>17</v>
      </c>
      <c r="B11" s="2"/>
      <c r="C11" s="6">
        <v>48399792</v>
      </c>
      <c r="D11" s="7"/>
      <c r="E11" s="6">
        <v>399975848187</v>
      </c>
      <c r="F11" s="7"/>
      <c r="G11" s="6">
        <v>341007570522.62201</v>
      </c>
      <c r="H11" s="7"/>
      <c r="I11" s="6">
        <v>664134</v>
      </c>
      <c r="J11" s="7"/>
      <c r="K11" s="6">
        <v>4338273531</v>
      </c>
      <c r="L11" s="7"/>
      <c r="M11" s="6">
        <v>-4000000</v>
      </c>
      <c r="N11" s="7"/>
      <c r="O11" s="6">
        <v>25074928897</v>
      </c>
      <c r="P11" s="7"/>
      <c r="Q11" s="6">
        <v>45063926</v>
      </c>
      <c r="R11" s="7"/>
      <c r="S11" s="6">
        <v>6305</v>
      </c>
      <c r="T11" s="7"/>
      <c r="U11" s="6">
        <v>371343957844</v>
      </c>
      <c r="V11" s="7"/>
      <c r="W11" s="6">
        <v>283912116109.39301</v>
      </c>
      <c r="X11" s="7"/>
      <c r="Y11" s="8">
        <v>0.1009</v>
      </c>
      <c r="Z11" s="2"/>
      <c r="AA11" s="2"/>
    </row>
    <row r="12" spans="1:27" ht="33.75">
      <c r="A12" s="4" t="s">
        <v>18</v>
      </c>
      <c r="B12" s="2"/>
      <c r="C12" s="6">
        <v>260000</v>
      </c>
      <c r="D12" s="7"/>
      <c r="E12" s="6">
        <v>10197812239</v>
      </c>
      <c r="F12" s="7"/>
      <c r="G12" s="6">
        <v>9424332060</v>
      </c>
      <c r="H12" s="7"/>
      <c r="I12" s="6">
        <v>250000</v>
      </c>
      <c r="J12" s="7"/>
      <c r="K12" s="6">
        <v>7770550359</v>
      </c>
      <c r="L12" s="7"/>
      <c r="M12" s="6">
        <v>0</v>
      </c>
      <c r="N12" s="7"/>
      <c r="O12" s="6">
        <v>0</v>
      </c>
      <c r="P12" s="7"/>
      <c r="Q12" s="6">
        <v>510000</v>
      </c>
      <c r="R12" s="7"/>
      <c r="S12" s="6">
        <v>27914</v>
      </c>
      <c r="T12" s="7"/>
      <c r="U12" s="6">
        <v>17968362598</v>
      </c>
      <c r="V12" s="7"/>
      <c r="W12" s="6">
        <v>14225320533.6</v>
      </c>
      <c r="X12" s="7"/>
      <c r="Y12" s="8">
        <v>5.1000000000000004E-3</v>
      </c>
      <c r="Z12" s="2"/>
      <c r="AA12" s="2"/>
    </row>
    <row r="13" spans="1:27" ht="33.75">
      <c r="A13" s="4" t="s">
        <v>19</v>
      </c>
      <c r="B13" s="2"/>
      <c r="C13" s="6">
        <v>38676183</v>
      </c>
      <c r="D13" s="7"/>
      <c r="E13" s="6">
        <v>126776863016</v>
      </c>
      <c r="F13" s="7"/>
      <c r="G13" s="6">
        <v>92288532372.996994</v>
      </c>
      <c r="H13" s="7"/>
      <c r="I13" s="6">
        <v>1400000</v>
      </c>
      <c r="J13" s="7"/>
      <c r="K13" s="6">
        <v>3183214911</v>
      </c>
      <c r="L13" s="7"/>
      <c r="M13" s="6">
        <v>-3800000</v>
      </c>
      <c r="N13" s="7"/>
      <c r="O13" s="6">
        <v>9379707212</v>
      </c>
      <c r="P13" s="7"/>
      <c r="Q13" s="6">
        <v>36276183</v>
      </c>
      <c r="R13" s="7"/>
      <c r="S13" s="6">
        <v>2583</v>
      </c>
      <c r="T13" s="7"/>
      <c r="U13" s="6">
        <v>117632962689</v>
      </c>
      <c r="V13" s="7"/>
      <c r="W13" s="6">
        <v>93630167639.676407</v>
      </c>
      <c r="X13" s="7"/>
      <c r="Y13" s="8">
        <v>3.3300000000000003E-2</v>
      </c>
      <c r="Z13" s="2"/>
      <c r="AA13" s="2"/>
    </row>
    <row r="14" spans="1:27" ht="33.75">
      <c r="A14" s="4" t="s">
        <v>20</v>
      </c>
      <c r="B14" s="2"/>
      <c r="C14" s="6">
        <v>769933989</v>
      </c>
      <c r="D14" s="7"/>
      <c r="E14" s="6">
        <v>1312545565281</v>
      </c>
      <c r="F14" s="7"/>
      <c r="G14" s="6">
        <v>910909025575.33801</v>
      </c>
      <c r="H14" s="7"/>
      <c r="I14" s="6">
        <v>176135873</v>
      </c>
      <c r="J14" s="7"/>
      <c r="K14" s="6">
        <v>197001343666</v>
      </c>
      <c r="L14" s="7"/>
      <c r="M14" s="6">
        <v>-99000000</v>
      </c>
      <c r="N14" s="7"/>
      <c r="O14" s="6">
        <v>116745208303</v>
      </c>
      <c r="P14" s="7"/>
      <c r="Q14" s="6">
        <v>847069862</v>
      </c>
      <c r="R14" s="7"/>
      <c r="S14" s="6">
        <v>1263</v>
      </c>
      <c r="T14" s="7"/>
      <c r="U14" s="6">
        <v>1348416335999</v>
      </c>
      <c r="V14" s="7"/>
      <c r="W14" s="6">
        <v>1069036150286.86</v>
      </c>
      <c r="X14" s="7"/>
      <c r="Y14" s="8">
        <v>0.38</v>
      </c>
      <c r="Z14" s="2"/>
      <c r="AA14" s="2"/>
    </row>
    <row r="15" spans="1:27" ht="34.5" thickBot="1">
      <c r="A15" s="2"/>
      <c r="B15" s="2"/>
      <c r="C15" s="11" t="s">
        <v>98</v>
      </c>
      <c r="D15" s="12"/>
      <c r="E15" s="13">
        <f>SUM(E9:E14)</f>
        <v>3384022771611</v>
      </c>
      <c r="F15" s="12"/>
      <c r="G15" s="13">
        <f>SUM(G9:G14)</f>
        <v>2516754216519.5742</v>
      </c>
      <c r="H15" s="12"/>
      <c r="I15" s="11" t="s">
        <v>98</v>
      </c>
      <c r="J15" s="12"/>
      <c r="K15" s="13">
        <f>SUM(K9:K14)</f>
        <v>290256954427</v>
      </c>
      <c r="L15" s="12"/>
      <c r="M15" s="11" t="s">
        <v>98</v>
      </c>
      <c r="N15" s="12"/>
      <c r="O15" s="13">
        <f>SUM(O9:O14)</f>
        <v>158561663252</v>
      </c>
      <c r="P15" s="12"/>
      <c r="Q15" s="11" t="s">
        <v>98</v>
      </c>
      <c r="R15" s="12"/>
      <c r="S15" s="11" t="s">
        <v>98</v>
      </c>
      <c r="T15" s="12"/>
      <c r="U15" s="13">
        <f>SUM(U9:U14)</f>
        <v>3456912720408</v>
      </c>
      <c r="V15" s="12"/>
      <c r="W15" s="13">
        <f>SUM(W9:W14)</f>
        <v>2801914891016.8735</v>
      </c>
      <c r="X15" s="12"/>
      <c r="Y15" s="14">
        <f>SUM(Y9:Y14)</f>
        <v>0.996</v>
      </c>
      <c r="Z15" s="2"/>
      <c r="AA15" s="2"/>
    </row>
    <row r="16" spans="1:27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rightToLeft="1" view="pageBreakPreview" zoomScale="60" zoomScaleNormal="100" workbookViewId="0">
      <selection activeCell="C8" sqref="C8:Q15"/>
    </sheetView>
  </sheetViews>
  <sheetFormatPr defaultRowHeight="15"/>
  <cols>
    <col min="1" max="1" width="42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27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31.57031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9" t="s">
        <v>3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2"/>
      <c r="K6" s="10" t="s">
        <v>57</v>
      </c>
      <c r="L6" s="10" t="s">
        <v>57</v>
      </c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2"/>
      <c r="S6" s="2"/>
      <c r="T6" s="2"/>
    </row>
    <row r="7" spans="1:20" ht="33.75">
      <c r="A7" s="10" t="s">
        <v>3</v>
      </c>
      <c r="B7" s="2"/>
      <c r="C7" s="10" t="s">
        <v>7</v>
      </c>
      <c r="D7" s="2"/>
      <c r="E7" s="10" t="s">
        <v>77</v>
      </c>
      <c r="F7" s="2"/>
      <c r="G7" s="10" t="s">
        <v>78</v>
      </c>
      <c r="H7" s="2"/>
      <c r="I7" s="10" t="s">
        <v>80</v>
      </c>
      <c r="J7" s="2"/>
      <c r="K7" s="10" t="s">
        <v>7</v>
      </c>
      <c r="L7" s="2"/>
      <c r="M7" s="10" t="s">
        <v>77</v>
      </c>
      <c r="N7" s="2"/>
      <c r="O7" s="10" t="s">
        <v>78</v>
      </c>
      <c r="P7" s="2"/>
      <c r="Q7" s="10" t="s">
        <v>80</v>
      </c>
      <c r="R7" s="2"/>
      <c r="S7" s="2"/>
      <c r="T7" s="2"/>
    </row>
    <row r="8" spans="1:20" ht="33.75">
      <c r="A8" s="4" t="s">
        <v>19</v>
      </c>
      <c r="B8" s="2"/>
      <c r="C8" s="6">
        <v>3800000</v>
      </c>
      <c r="D8" s="7"/>
      <c r="E8" s="6">
        <v>9379707212</v>
      </c>
      <c r="F8" s="7"/>
      <c r="G8" s="6">
        <v>12327115238</v>
      </c>
      <c r="H8" s="7"/>
      <c r="I8" s="6">
        <v>-2947408026</v>
      </c>
      <c r="J8" s="7"/>
      <c r="K8" s="6">
        <v>73170969</v>
      </c>
      <c r="L8" s="7"/>
      <c r="M8" s="6">
        <v>355120175641</v>
      </c>
      <c r="N8" s="7"/>
      <c r="O8" s="6">
        <v>387210419348</v>
      </c>
      <c r="P8" s="7"/>
      <c r="Q8" s="6">
        <v>-32090243707</v>
      </c>
      <c r="R8" s="2"/>
      <c r="S8" s="2"/>
      <c r="T8" s="2"/>
    </row>
    <row r="9" spans="1:20" ht="33.75">
      <c r="A9" s="4" t="s">
        <v>16</v>
      </c>
      <c r="B9" s="2"/>
      <c r="C9" s="6">
        <v>600000</v>
      </c>
      <c r="D9" s="7"/>
      <c r="E9" s="6">
        <v>7361818840</v>
      </c>
      <c r="F9" s="7"/>
      <c r="G9" s="6">
        <v>10939153679</v>
      </c>
      <c r="H9" s="7"/>
      <c r="I9" s="6">
        <v>-3577334839</v>
      </c>
      <c r="J9" s="7"/>
      <c r="K9" s="6">
        <v>42492079</v>
      </c>
      <c r="L9" s="7"/>
      <c r="M9" s="6">
        <v>868648346149</v>
      </c>
      <c r="N9" s="7"/>
      <c r="O9" s="6">
        <v>901409819316</v>
      </c>
      <c r="P9" s="7"/>
      <c r="Q9" s="6">
        <v>-32761473167</v>
      </c>
      <c r="R9" s="2"/>
      <c r="S9" s="2"/>
      <c r="T9" s="2"/>
    </row>
    <row r="10" spans="1:20" ht="33.75">
      <c r="A10" s="4" t="s">
        <v>17</v>
      </c>
      <c r="B10" s="2"/>
      <c r="C10" s="6">
        <v>4000000</v>
      </c>
      <c r="D10" s="7"/>
      <c r="E10" s="6">
        <v>25074928897</v>
      </c>
      <c r="F10" s="7"/>
      <c r="G10" s="6">
        <v>32970164051</v>
      </c>
      <c r="H10" s="7"/>
      <c r="I10" s="6">
        <v>-7895235154</v>
      </c>
      <c r="J10" s="7"/>
      <c r="K10" s="6">
        <v>66829548</v>
      </c>
      <c r="L10" s="7"/>
      <c r="M10" s="6">
        <v>669839490335</v>
      </c>
      <c r="N10" s="7"/>
      <c r="O10" s="6">
        <v>678232737960</v>
      </c>
      <c r="P10" s="7"/>
      <c r="Q10" s="6">
        <v>-8393247625</v>
      </c>
      <c r="R10" s="2"/>
      <c r="S10" s="2"/>
      <c r="T10" s="2"/>
    </row>
    <row r="11" spans="1:20" ht="33.75">
      <c r="A11" s="4" t="s">
        <v>20</v>
      </c>
      <c r="B11" s="2"/>
      <c r="C11" s="6">
        <v>99000000</v>
      </c>
      <c r="D11" s="7"/>
      <c r="E11" s="6">
        <v>116745208303</v>
      </c>
      <c r="F11" s="7"/>
      <c r="G11" s="6">
        <v>161130572948</v>
      </c>
      <c r="H11" s="7"/>
      <c r="I11" s="6">
        <v>-44385364645</v>
      </c>
      <c r="J11" s="7"/>
      <c r="K11" s="6">
        <v>283336658</v>
      </c>
      <c r="L11" s="7"/>
      <c r="M11" s="6">
        <v>3142262896773</v>
      </c>
      <c r="N11" s="7"/>
      <c r="O11" s="6">
        <v>3148794849911</v>
      </c>
      <c r="P11" s="7"/>
      <c r="Q11" s="6">
        <v>-6531953138</v>
      </c>
      <c r="R11" s="2"/>
      <c r="S11" s="2"/>
      <c r="T11" s="2"/>
    </row>
    <row r="12" spans="1:20" ht="33.75">
      <c r="A12" s="4" t="s">
        <v>15</v>
      </c>
      <c r="B12" s="2"/>
      <c r="C12" s="6">
        <v>0</v>
      </c>
      <c r="D12" s="7"/>
      <c r="E12" s="6">
        <v>0</v>
      </c>
      <c r="F12" s="7"/>
      <c r="G12" s="6">
        <v>0</v>
      </c>
      <c r="H12" s="7"/>
      <c r="I12" s="6">
        <v>0</v>
      </c>
      <c r="J12" s="7"/>
      <c r="K12" s="6">
        <v>23203428</v>
      </c>
      <c r="L12" s="7"/>
      <c r="M12" s="6">
        <v>1127181470614</v>
      </c>
      <c r="N12" s="7"/>
      <c r="O12" s="6">
        <v>1119407317552</v>
      </c>
      <c r="P12" s="7"/>
      <c r="Q12" s="6">
        <v>7774153062</v>
      </c>
      <c r="R12" s="2"/>
      <c r="S12" s="2"/>
      <c r="T12" s="2"/>
    </row>
    <row r="13" spans="1:20" ht="33.75">
      <c r="A13" s="4" t="s">
        <v>18</v>
      </c>
      <c r="B13" s="2"/>
      <c r="C13" s="6">
        <v>0</v>
      </c>
      <c r="D13" s="7"/>
      <c r="E13" s="6">
        <v>0</v>
      </c>
      <c r="F13" s="7"/>
      <c r="G13" s="6">
        <v>0</v>
      </c>
      <c r="H13" s="7"/>
      <c r="I13" s="6">
        <v>0</v>
      </c>
      <c r="J13" s="7"/>
      <c r="K13" s="6">
        <v>18679486</v>
      </c>
      <c r="L13" s="7"/>
      <c r="M13" s="6">
        <v>490099839452</v>
      </c>
      <c r="N13" s="7"/>
      <c r="O13" s="6">
        <v>468252670481</v>
      </c>
      <c r="P13" s="7"/>
      <c r="Q13" s="6">
        <v>21847168971</v>
      </c>
      <c r="R13" s="2"/>
      <c r="S13" s="2"/>
      <c r="T13" s="2"/>
    </row>
    <row r="14" spans="1:20" ht="33.75">
      <c r="A14" s="4" t="s">
        <v>63</v>
      </c>
      <c r="B14" s="2"/>
      <c r="C14" s="6">
        <v>0</v>
      </c>
      <c r="D14" s="7"/>
      <c r="E14" s="6">
        <v>0</v>
      </c>
      <c r="F14" s="7"/>
      <c r="G14" s="6">
        <v>0</v>
      </c>
      <c r="H14" s="7"/>
      <c r="I14" s="6">
        <v>0</v>
      </c>
      <c r="J14" s="7"/>
      <c r="K14" s="6">
        <v>308200</v>
      </c>
      <c r="L14" s="7"/>
      <c r="M14" s="6">
        <v>307505910410</v>
      </c>
      <c r="N14" s="7"/>
      <c r="O14" s="6">
        <v>308423445000</v>
      </c>
      <c r="P14" s="7"/>
      <c r="Q14" s="6">
        <v>-917534590</v>
      </c>
      <c r="R14" s="2"/>
      <c r="S14" s="2"/>
      <c r="T14" s="2"/>
    </row>
    <row r="15" spans="1:20" ht="34.5" thickBot="1">
      <c r="A15" s="2"/>
      <c r="B15" s="2"/>
      <c r="C15" s="11" t="s">
        <v>98</v>
      </c>
      <c r="D15" s="12"/>
      <c r="E15" s="13">
        <f>SUM(E8:E14)</f>
        <v>158561663252</v>
      </c>
      <c r="F15" s="12"/>
      <c r="G15" s="13">
        <f>SUM(G8:G14)</f>
        <v>217367005916</v>
      </c>
      <c r="H15" s="12"/>
      <c r="I15" s="13">
        <f>SUM(I8:I14)</f>
        <v>-58805342664</v>
      </c>
      <c r="J15" s="12"/>
      <c r="K15" s="11" t="s">
        <v>98</v>
      </c>
      <c r="L15" s="12"/>
      <c r="M15" s="13">
        <f>SUM(M8:M14)</f>
        <v>6960658129374</v>
      </c>
      <c r="N15" s="12"/>
      <c r="O15" s="13">
        <f>SUM(O8:O14)</f>
        <v>7011731259568</v>
      </c>
      <c r="P15" s="12"/>
      <c r="Q15" s="13">
        <f>SUM(Q8:Q14)</f>
        <v>-51073130194</v>
      </c>
      <c r="R15" s="2"/>
      <c r="S15" s="2"/>
      <c r="T15" s="2"/>
    </row>
    <row r="16" spans="1:20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rightToLeft="1" view="pageBreakPreview" zoomScale="60" zoomScaleNormal="100" workbookViewId="0">
      <selection activeCell="T4" sqref="T4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2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30.5703125" style="1" bestFit="1" customWidth="1"/>
    <col min="16" max="16" width="1" style="1" customWidth="1"/>
    <col min="17" max="17" width="28.28515625" style="1" bestFit="1" customWidth="1"/>
    <col min="18" max="18" width="1" style="1" customWidth="1"/>
    <col min="19" max="19" width="28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</row>
    <row r="3" spans="1:24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</row>
    <row r="4" spans="1:24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</row>
    <row r="5" spans="1:2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3.75">
      <c r="A6" s="9" t="s">
        <v>3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10" t="s">
        <v>56</v>
      </c>
      <c r="K6" s="10" t="s">
        <v>56</v>
      </c>
      <c r="L6" s="2"/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10" t="s">
        <v>57</v>
      </c>
      <c r="S6" s="10" t="s">
        <v>57</v>
      </c>
      <c r="T6" s="10" t="s">
        <v>57</v>
      </c>
      <c r="U6" s="10" t="s">
        <v>57</v>
      </c>
      <c r="V6" s="2"/>
      <c r="W6" s="2"/>
      <c r="X6" s="2"/>
    </row>
    <row r="7" spans="1:24" ht="33.75">
      <c r="A7" s="10" t="s">
        <v>3</v>
      </c>
      <c r="B7" s="2"/>
      <c r="C7" s="10" t="s">
        <v>81</v>
      </c>
      <c r="D7" s="2"/>
      <c r="E7" s="10" t="s">
        <v>82</v>
      </c>
      <c r="F7" s="2"/>
      <c r="G7" s="10" t="s">
        <v>83</v>
      </c>
      <c r="H7" s="2"/>
      <c r="I7" s="10" t="s">
        <v>47</v>
      </c>
      <c r="J7" s="2"/>
      <c r="K7" s="10" t="s">
        <v>84</v>
      </c>
      <c r="L7" s="2"/>
      <c r="M7" s="10" t="s">
        <v>81</v>
      </c>
      <c r="N7" s="2"/>
      <c r="O7" s="10" t="s">
        <v>82</v>
      </c>
      <c r="P7" s="2"/>
      <c r="Q7" s="10" t="s">
        <v>83</v>
      </c>
      <c r="R7" s="2"/>
      <c r="S7" s="10" t="s">
        <v>47</v>
      </c>
      <c r="T7" s="2"/>
      <c r="U7" s="10" t="s">
        <v>84</v>
      </c>
      <c r="V7" s="2"/>
      <c r="W7" s="2"/>
      <c r="X7" s="2"/>
    </row>
    <row r="8" spans="1:24" ht="33.75">
      <c r="A8" s="4" t="s">
        <v>19</v>
      </c>
      <c r="B8" s="2"/>
      <c r="C8" s="6">
        <v>0</v>
      </c>
      <c r="D8" s="7"/>
      <c r="E8" s="6">
        <v>10485535594</v>
      </c>
      <c r="F8" s="7"/>
      <c r="G8" s="6">
        <v>-2947408026</v>
      </c>
      <c r="H8" s="7"/>
      <c r="I8" s="6">
        <v>7538127568</v>
      </c>
      <c r="J8" s="7"/>
      <c r="K8" s="8">
        <v>4.9099999999999998E-2</v>
      </c>
      <c r="L8" s="7"/>
      <c r="M8" s="6">
        <v>0</v>
      </c>
      <c r="N8" s="7"/>
      <c r="O8" s="6">
        <v>-24002795049</v>
      </c>
      <c r="P8" s="7"/>
      <c r="Q8" s="6">
        <v>-32090243707</v>
      </c>
      <c r="R8" s="7"/>
      <c r="S8" s="6">
        <v>-56093038756</v>
      </c>
      <c r="T8" s="7"/>
      <c r="U8" s="8">
        <v>8.2500000000000004E-2</v>
      </c>
      <c r="V8" s="2"/>
      <c r="W8" s="2"/>
      <c r="X8" s="2"/>
    </row>
    <row r="9" spans="1:24" ht="33.75">
      <c r="A9" s="4" t="s">
        <v>16</v>
      </c>
      <c r="B9" s="2"/>
      <c r="C9" s="6">
        <v>0</v>
      </c>
      <c r="D9" s="7"/>
      <c r="E9" s="6">
        <v>-41258965916</v>
      </c>
      <c r="F9" s="7"/>
      <c r="G9" s="6">
        <v>-3577334839</v>
      </c>
      <c r="H9" s="7"/>
      <c r="I9" s="6">
        <v>-44836300755</v>
      </c>
      <c r="J9" s="7"/>
      <c r="K9" s="8">
        <v>-0.29189999999999999</v>
      </c>
      <c r="L9" s="7"/>
      <c r="M9" s="6">
        <v>10927375871</v>
      </c>
      <c r="N9" s="7"/>
      <c r="O9" s="6">
        <v>-261399267455</v>
      </c>
      <c r="P9" s="7"/>
      <c r="Q9" s="6">
        <v>-32761473167</v>
      </c>
      <c r="R9" s="7"/>
      <c r="S9" s="6">
        <v>-283233364751</v>
      </c>
      <c r="T9" s="7"/>
      <c r="U9" s="8">
        <v>0.4163</v>
      </c>
      <c r="V9" s="2"/>
      <c r="W9" s="2"/>
      <c r="X9" s="2"/>
    </row>
    <row r="10" spans="1:24" ht="33.75">
      <c r="A10" s="4" t="s">
        <v>17</v>
      </c>
      <c r="B10" s="2"/>
      <c r="C10" s="6">
        <v>0</v>
      </c>
      <c r="D10" s="7"/>
      <c r="E10" s="6">
        <v>-28463563892</v>
      </c>
      <c r="F10" s="7"/>
      <c r="G10" s="6">
        <v>-7895235154</v>
      </c>
      <c r="H10" s="7"/>
      <c r="I10" s="6">
        <v>-36358799046</v>
      </c>
      <c r="J10" s="7"/>
      <c r="K10" s="8">
        <v>-0.23669999999999999</v>
      </c>
      <c r="L10" s="7"/>
      <c r="M10" s="6">
        <v>170305450</v>
      </c>
      <c r="N10" s="7"/>
      <c r="O10" s="6">
        <v>-87431843801</v>
      </c>
      <c r="P10" s="7"/>
      <c r="Q10" s="6">
        <v>-8393247625</v>
      </c>
      <c r="R10" s="7"/>
      <c r="S10" s="6">
        <v>-95654785976</v>
      </c>
      <c r="T10" s="7"/>
      <c r="U10" s="8">
        <v>0.1406</v>
      </c>
      <c r="V10" s="2"/>
      <c r="W10" s="2"/>
      <c r="X10" s="2"/>
    </row>
    <row r="11" spans="1:24" ht="33.75">
      <c r="A11" s="4" t="s">
        <v>20</v>
      </c>
      <c r="B11" s="2"/>
      <c r="C11" s="6">
        <v>0</v>
      </c>
      <c r="D11" s="7"/>
      <c r="E11" s="6">
        <v>122256353993</v>
      </c>
      <c r="F11" s="7"/>
      <c r="G11" s="6">
        <v>-44385364645</v>
      </c>
      <c r="H11" s="7"/>
      <c r="I11" s="6">
        <v>77870989348</v>
      </c>
      <c r="J11" s="7"/>
      <c r="K11" s="8">
        <v>0.50700000000000001</v>
      </c>
      <c r="L11" s="7"/>
      <c r="M11" s="6">
        <v>1600000000</v>
      </c>
      <c r="N11" s="7"/>
      <c r="O11" s="6">
        <v>-279380185712</v>
      </c>
      <c r="P11" s="7"/>
      <c r="Q11" s="6">
        <v>-6531953138</v>
      </c>
      <c r="R11" s="7"/>
      <c r="S11" s="6">
        <v>-284312138850</v>
      </c>
      <c r="T11" s="7"/>
      <c r="U11" s="8">
        <v>0.41789999999999999</v>
      </c>
      <c r="V11" s="2"/>
      <c r="W11" s="2"/>
      <c r="X11" s="2"/>
    </row>
    <row r="12" spans="1:24" ht="33.75">
      <c r="A12" s="4" t="s">
        <v>15</v>
      </c>
      <c r="B12" s="2"/>
      <c r="C12" s="6">
        <v>0</v>
      </c>
      <c r="D12" s="7"/>
      <c r="E12" s="6">
        <v>152220928094</v>
      </c>
      <c r="F12" s="7"/>
      <c r="G12" s="6">
        <v>0</v>
      </c>
      <c r="H12" s="7"/>
      <c r="I12" s="6">
        <v>152220928094</v>
      </c>
      <c r="J12" s="7"/>
      <c r="K12" s="8">
        <v>0.99109999999999998</v>
      </c>
      <c r="L12" s="7"/>
      <c r="M12" s="6">
        <v>638633160</v>
      </c>
      <c r="N12" s="7"/>
      <c r="O12" s="6">
        <v>958230700</v>
      </c>
      <c r="P12" s="7"/>
      <c r="Q12" s="6">
        <v>7774153062</v>
      </c>
      <c r="R12" s="7"/>
      <c r="S12" s="6">
        <v>9371016922</v>
      </c>
      <c r="T12" s="7"/>
      <c r="U12" s="8">
        <v>-1.38E-2</v>
      </c>
      <c r="V12" s="2"/>
      <c r="W12" s="2"/>
      <c r="X12" s="2"/>
    </row>
    <row r="13" spans="1:24" ht="33.75">
      <c r="A13" s="4" t="s">
        <v>18</v>
      </c>
      <c r="B13" s="2"/>
      <c r="C13" s="6">
        <v>0</v>
      </c>
      <c r="D13" s="7"/>
      <c r="E13" s="6">
        <v>-2969561885</v>
      </c>
      <c r="F13" s="7"/>
      <c r="G13" s="6">
        <v>0</v>
      </c>
      <c r="H13" s="7"/>
      <c r="I13" s="6">
        <v>-2969561885</v>
      </c>
      <c r="J13" s="7"/>
      <c r="K13" s="8">
        <v>-1.9300000000000001E-2</v>
      </c>
      <c r="L13" s="7"/>
      <c r="M13" s="6">
        <v>0</v>
      </c>
      <c r="N13" s="7"/>
      <c r="O13" s="6">
        <v>-3743042064</v>
      </c>
      <c r="P13" s="7"/>
      <c r="Q13" s="6">
        <v>21847168971</v>
      </c>
      <c r="R13" s="7"/>
      <c r="S13" s="6">
        <v>18104126907</v>
      </c>
      <c r="T13" s="7"/>
      <c r="U13" s="8">
        <v>-2.6599999999999999E-2</v>
      </c>
      <c r="V13" s="2"/>
      <c r="W13" s="2"/>
      <c r="X13" s="2"/>
    </row>
    <row r="14" spans="1:24" ht="34.5" thickBot="1">
      <c r="A14" s="2"/>
      <c r="B14" s="2"/>
      <c r="C14" s="13">
        <f>SUM(C8:C13)</f>
        <v>0</v>
      </c>
      <c r="D14" s="12"/>
      <c r="E14" s="13">
        <f>SUM(E8:E13)</f>
        <v>212270725988</v>
      </c>
      <c r="F14" s="12"/>
      <c r="G14" s="13">
        <f>SUM(G8:G13)</f>
        <v>-58805342664</v>
      </c>
      <c r="H14" s="12"/>
      <c r="I14" s="13">
        <f>SUM(I8:I13)</f>
        <v>153465383324</v>
      </c>
      <c r="J14" s="12"/>
      <c r="K14" s="14">
        <f>SUM(K8:K13)</f>
        <v>0.99929999999999997</v>
      </c>
      <c r="L14" s="12"/>
      <c r="M14" s="13">
        <f>SUM(M8:M13)</f>
        <v>13336314481</v>
      </c>
      <c r="N14" s="12"/>
      <c r="O14" s="13">
        <f>SUM(O8:O13)</f>
        <v>-654998903381</v>
      </c>
      <c r="P14" s="12"/>
      <c r="Q14" s="13">
        <f>SUM(Q8:Q13)</f>
        <v>-50155595604</v>
      </c>
      <c r="R14" s="12"/>
      <c r="S14" s="13">
        <f>SUM(S8:S13)</f>
        <v>-691818184504</v>
      </c>
      <c r="T14" s="12"/>
      <c r="U14" s="14">
        <f>SUM(U8:U13)</f>
        <v>1.0168999999999999</v>
      </c>
      <c r="V14" s="2"/>
      <c r="W14" s="2"/>
      <c r="X14" s="2"/>
    </row>
    <row r="15" spans="1:24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rightToLeft="1" view="pageBreakPreview" zoomScale="60" zoomScaleNormal="100" workbookViewId="0">
      <selection activeCell="C9" sqref="C9:Q9"/>
    </sheetView>
  </sheetViews>
  <sheetFormatPr defaultRowHeight="15"/>
  <cols>
    <col min="1" max="1" width="42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23.42578125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9" t="s">
        <v>58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2"/>
      <c r="K6" s="10" t="s">
        <v>57</v>
      </c>
      <c r="L6" s="10" t="s">
        <v>57</v>
      </c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2"/>
      <c r="S6" s="2"/>
      <c r="T6" s="2"/>
    </row>
    <row r="7" spans="1:20" ht="33.75">
      <c r="A7" s="10" t="s">
        <v>58</v>
      </c>
      <c r="B7" s="2"/>
      <c r="C7" s="10" t="s">
        <v>85</v>
      </c>
      <c r="D7" s="2"/>
      <c r="E7" s="10" t="s">
        <v>82</v>
      </c>
      <c r="F7" s="2"/>
      <c r="G7" s="10" t="s">
        <v>83</v>
      </c>
      <c r="H7" s="2"/>
      <c r="I7" s="10" t="s">
        <v>86</v>
      </c>
      <c r="J7" s="2"/>
      <c r="K7" s="10" t="s">
        <v>85</v>
      </c>
      <c r="L7" s="2"/>
      <c r="M7" s="10" t="s">
        <v>82</v>
      </c>
      <c r="N7" s="2"/>
      <c r="O7" s="10" t="s">
        <v>83</v>
      </c>
      <c r="P7" s="2"/>
      <c r="Q7" s="10" t="s">
        <v>86</v>
      </c>
      <c r="R7" s="2"/>
      <c r="S7" s="2"/>
      <c r="T7" s="2"/>
    </row>
    <row r="8" spans="1:20" ht="33.75">
      <c r="A8" s="4" t="s">
        <v>63</v>
      </c>
      <c r="B8" s="2"/>
      <c r="C8" s="5">
        <v>0</v>
      </c>
      <c r="D8" s="2"/>
      <c r="E8" s="5">
        <v>0</v>
      </c>
      <c r="F8" s="2"/>
      <c r="G8" s="5">
        <v>0</v>
      </c>
      <c r="H8" s="2"/>
      <c r="I8" s="5">
        <v>0</v>
      </c>
      <c r="J8" s="2"/>
      <c r="K8" s="5">
        <v>236456455</v>
      </c>
      <c r="L8" s="2"/>
      <c r="M8" s="5">
        <v>0</v>
      </c>
      <c r="N8" s="2"/>
      <c r="O8" s="5">
        <v>-917534590</v>
      </c>
      <c r="P8" s="2"/>
      <c r="Q8" s="5">
        <v>-681078135</v>
      </c>
      <c r="R8" s="2"/>
      <c r="S8" s="2"/>
      <c r="T8" s="2"/>
    </row>
    <row r="9" spans="1:20" ht="34.5" thickBot="1">
      <c r="A9" s="2"/>
      <c r="B9" s="2"/>
      <c r="C9" s="15">
        <f>SUM(C8)</f>
        <v>0</v>
      </c>
      <c r="D9" s="4"/>
      <c r="E9" s="15">
        <f>SUM(E8)</f>
        <v>0</v>
      </c>
      <c r="F9" s="4"/>
      <c r="G9" s="15">
        <f>SUM(G8)</f>
        <v>0</v>
      </c>
      <c r="H9" s="4"/>
      <c r="I9" s="15">
        <f>SUM(I8)</f>
        <v>0</v>
      </c>
      <c r="J9" s="4"/>
      <c r="K9" s="15">
        <f>SUM(K8)</f>
        <v>236456455</v>
      </c>
      <c r="L9" s="4"/>
      <c r="M9" s="15">
        <f>SUM(M8)</f>
        <v>0</v>
      </c>
      <c r="N9" s="4"/>
      <c r="O9" s="15">
        <f>SUM(O8)</f>
        <v>-917534590</v>
      </c>
      <c r="P9" s="4"/>
      <c r="Q9" s="15">
        <f>SUM(Q8)</f>
        <v>-681078135</v>
      </c>
      <c r="R9" s="2"/>
      <c r="S9" s="2"/>
      <c r="T9" s="2"/>
    </row>
    <row r="10" spans="1:20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rightToLeft="1" view="pageBreakPreview" zoomScale="60" zoomScaleNormal="100" workbookViewId="0">
      <selection activeCell="E10" sqref="E10:K10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</row>
    <row r="3" spans="1:14" ht="33.75">
      <c r="A3" s="2"/>
      <c r="B3" s="3" t="s">
        <v>54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</row>
    <row r="4" spans="1:14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</row>
    <row r="5" spans="1:1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3.75">
      <c r="A6" s="10" t="s">
        <v>87</v>
      </c>
      <c r="B6" s="10" t="s">
        <v>87</v>
      </c>
      <c r="C6" s="10" t="s">
        <v>87</v>
      </c>
      <c r="D6" s="2"/>
      <c r="E6" s="10" t="s">
        <v>56</v>
      </c>
      <c r="F6" s="10" t="s">
        <v>56</v>
      </c>
      <c r="G6" s="10" t="s">
        <v>56</v>
      </c>
      <c r="H6" s="2"/>
      <c r="I6" s="10" t="s">
        <v>57</v>
      </c>
      <c r="J6" s="10" t="s">
        <v>57</v>
      </c>
      <c r="K6" s="10" t="s">
        <v>57</v>
      </c>
      <c r="L6" s="2"/>
      <c r="M6" s="2"/>
      <c r="N6" s="2"/>
    </row>
    <row r="7" spans="1:14" ht="33.75">
      <c r="A7" s="10" t="s">
        <v>88</v>
      </c>
      <c r="B7" s="2"/>
      <c r="C7" s="10" t="s">
        <v>44</v>
      </c>
      <c r="D7" s="2"/>
      <c r="E7" s="10" t="s">
        <v>89</v>
      </c>
      <c r="F7" s="2"/>
      <c r="G7" s="10" t="s">
        <v>90</v>
      </c>
      <c r="H7" s="2"/>
      <c r="I7" s="10" t="s">
        <v>89</v>
      </c>
      <c r="J7" s="2"/>
      <c r="K7" s="10" t="s">
        <v>90</v>
      </c>
      <c r="L7" s="2"/>
      <c r="M7" s="2"/>
      <c r="N7" s="2"/>
    </row>
    <row r="8" spans="1:14" ht="33.75">
      <c r="A8" s="4" t="s">
        <v>66</v>
      </c>
      <c r="B8" s="2"/>
      <c r="C8" s="2" t="s">
        <v>91</v>
      </c>
      <c r="D8" s="2"/>
      <c r="E8" s="5">
        <v>0</v>
      </c>
      <c r="F8" s="2"/>
      <c r="G8" s="2">
        <v>0</v>
      </c>
      <c r="H8" s="2"/>
      <c r="I8" s="5">
        <v>37558796</v>
      </c>
      <c r="J8" s="2"/>
      <c r="K8" s="2">
        <v>0</v>
      </c>
      <c r="L8" s="2"/>
      <c r="M8" s="2"/>
      <c r="N8" s="2"/>
    </row>
    <row r="9" spans="1:14" ht="33.75">
      <c r="A9" s="4" t="s">
        <v>50</v>
      </c>
      <c r="B9" s="2"/>
      <c r="C9" s="2" t="s">
        <v>51</v>
      </c>
      <c r="D9" s="2"/>
      <c r="E9" s="5">
        <v>0</v>
      </c>
      <c r="F9" s="2"/>
      <c r="G9" s="2">
        <v>0</v>
      </c>
      <c r="H9" s="2"/>
      <c r="I9" s="5">
        <v>6945599</v>
      </c>
      <c r="J9" s="2"/>
      <c r="K9" s="2">
        <v>0</v>
      </c>
      <c r="L9" s="2"/>
      <c r="M9" s="2"/>
      <c r="N9" s="2"/>
    </row>
    <row r="10" spans="1:14" ht="34.5" thickBot="1">
      <c r="A10" s="2"/>
      <c r="B10" s="2"/>
      <c r="C10" s="2"/>
      <c r="D10" s="2"/>
      <c r="E10" s="15">
        <f>SUM(E8:E9)</f>
        <v>0</v>
      </c>
      <c r="F10" s="4"/>
      <c r="G10" s="16">
        <f>SUM(G8:G9)</f>
        <v>0</v>
      </c>
      <c r="H10" s="4"/>
      <c r="I10" s="15">
        <f>SUM(I8:I9)</f>
        <v>44504395</v>
      </c>
      <c r="J10" s="4"/>
      <c r="K10" s="16">
        <f>SUM(K8:K9)</f>
        <v>0</v>
      </c>
      <c r="L10" s="2"/>
      <c r="M10" s="2"/>
      <c r="N10" s="2"/>
    </row>
    <row r="11" spans="1:14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rightToLeft="1" view="pageBreakPreview" zoomScale="60" zoomScaleNormal="100" workbookViewId="0">
      <selection activeCell="A4" sqref="A4:E4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8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0" ht="31.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</row>
    <row r="3" spans="1:10" ht="33.75">
      <c r="A3" s="3" t="s">
        <v>54</v>
      </c>
      <c r="B3" s="3"/>
      <c r="C3" s="3"/>
      <c r="D3" s="3"/>
      <c r="E3" s="3"/>
      <c r="F3" s="2"/>
      <c r="G3" s="2"/>
      <c r="H3" s="2"/>
      <c r="I3" s="2"/>
      <c r="J3" s="2"/>
    </row>
    <row r="4" spans="1:10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</row>
    <row r="5" spans="1:10" ht="31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9" t="s">
        <v>92</v>
      </c>
      <c r="B6" s="2"/>
      <c r="C6" s="10" t="s">
        <v>56</v>
      </c>
      <c r="D6" s="2"/>
      <c r="E6" s="10" t="s">
        <v>6</v>
      </c>
      <c r="F6" s="2"/>
      <c r="G6" s="2"/>
      <c r="H6" s="2"/>
      <c r="I6" s="2"/>
      <c r="J6" s="2"/>
    </row>
    <row r="7" spans="1:10" ht="33.75">
      <c r="A7" s="10" t="s">
        <v>92</v>
      </c>
      <c r="B7" s="2"/>
      <c r="C7" s="10" t="s">
        <v>47</v>
      </c>
      <c r="D7" s="2"/>
      <c r="E7" s="10" t="s">
        <v>47</v>
      </c>
      <c r="F7" s="2"/>
      <c r="G7" s="2"/>
      <c r="H7" s="2"/>
      <c r="I7" s="2"/>
      <c r="J7" s="2"/>
    </row>
    <row r="8" spans="1:10" ht="33.75">
      <c r="A8" s="4" t="s">
        <v>92</v>
      </c>
      <c r="B8" s="2"/>
      <c r="C8" s="5">
        <v>0</v>
      </c>
      <c r="D8" s="2"/>
      <c r="E8" s="5">
        <v>2242679</v>
      </c>
      <c r="F8" s="2"/>
      <c r="G8" s="2"/>
      <c r="H8" s="2"/>
      <c r="I8" s="2"/>
      <c r="J8" s="2"/>
    </row>
    <row r="9" spans="1:10" ht="33.75">
      <c r="A9" s="4" t="s">
        <v>93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</row>
    <row r="10" spans="1:10" ht="33.75">
      <c r="A10" s="4" t="s">
        <v>94</v>
      </c>
      <c r="B10" s="2"/>
      <c r="C10" s="5">
        <v>0</v>
      </c>
      <c r="D10" s="2"/>
      <c r="E10" s="5">
        <v>0</v>
      </c>
      <c r="F10" s="2"/>
      <c r="G10" s="2"/>
      <c r="H10" s="2"/>
      <c r="I10" s="2"/>
      <c r="J10" s="2"/>
    </row>
    <row r="11" spans="1:10" ht="34.5" thickBot="1">
      <c r="A11" s="4" t="s">
        <v>64</v>
      </c>
      <c r="B11" s="2"/>
      <c r="C11" s="15">
        <v>0</v>
      </c>
      <c r="D11" s="4"/>
      <c r="E11" s="15">
        <v>2242679</v>
      </c>
      <c r="F11" s="2"/>
      <c r="G11" s="2"/>
      <c r="H11" s="2"/>
      <c r="I11" s="2"/>
      <c r="J11" s="2"/>
    </row>
    <row r="12" spans="1:10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1.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1.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1.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1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1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1.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1.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1.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1.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1.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1.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1.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1.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1.5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tabSelected="1" view="pageBreakPreview" zoomScale="60" zoomScaleNormal="100" workbookViewId="0">
      <selection activeCell="L14" sqref="L14"/>
    </sheetView>
  </sheetViews>
  <sheetFormatPr defaultRowHeight="15"/>
  <cols>
    <col min="1" max="1" width="40.42578125" style="1" bestFit="1" customWidth="1"/>
    <col min="2" max="2" width="1" style="1" customWidth="1"/>
    <col min="3" max="3" width="29.710937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</row>
    <row r="3" spans="1:11" ht="33.75">
      <c r="A3" s="3" t="s">
        <v>54</v>
      </c>
      <c r="B3" s="3"/>
      <c r="C3" s="3"/>
      <c r="D3" s="3"/>
      <c r="E3" s="3"/>
      <c r="F3" s="3"/>
      <c r="G3" s="3"/>
      <c r="H3" s="2"/>
      <c r="I3" s="2"/>
      <c r="J3" s="2"/>
      <c r="K3" s="2"/>
    </row>
    <row r="4" spans="1:11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</row>
    <row r="5" spans="1:1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3.75">
      <c r="A6" s="10" t="s">
        <v>58</v>
      </c>
      <c r="B6" s="2"/>
      <c r="C6" s="10" t="s">
        <v>47</v>
      </c>
      <c r="D6" s="2"/>
      <c r="E6" s="10" t="s">
        <v>84</v>
      </c>
      <c r="F6" s="2"/>
      <c r="G6" s="10" t="s">
        <v>13</v>
      </c>
      <c r="H6" s="2"/>
      <c r="I6" s="2"/>
      <c r="J6" s="2"/>
      <c r="K6" s="2"/>
    </row>
    <row r="7" spans="1:11" ht="33.75">
      <c r="A7" s="4" t="s">
        <v>95</v>
      </c>
      <c r="B7" s="2"/>
      <c r="C7" s="5">
        <v>153465383324</v>
      </c>
      <c r="D7" s="2"/>
      <c r="E7" s="17">
        <v>0.99919999999999998</v>
      </c>
      <c r="F7" s="2"/>
      <c r="G7" s="17">
        <v>5.45E-2</v>
      </c>
      <c r="H7" s="2"/>
      <c r="I7" s="2"/>
      <c r="J7" s="2"/>
      <c r="K7" s="2"/>
    </row>
    <row r="8" spans="1:11" ht="33.75">
      <c r="A8" s="4" t="s">
        <v>96</v>
      </c>
      <c r="B8" s="2"/>
      <c r="C8" s="5">
        <v>0</v>
      </c>
      <c r="D8" s="2"/>
      <c r="E8" s="17">
        <v>0</v>
      </c>
      <c r="F8" s="2"/>
      <c r="G8" s="17">
        <v>0</v>
      </c>
      <c r="H8" s="2"/>
      <c r="I8" s="2"/>
      <c r="J8" s="2"/>
      <c r="K8" s="2"/>
    </row>
    <row r="9" spans="1:11" ht="33.75">
      <c r="A9" s="4" t="s">
        <v>97</v>
      </c>
      <c r="B9" s="2"/>
      <c r="C9" s="5">
        <v>0</v>
      </c>
      <c r="D9" s="2"/>
      <c r="E9" s="17">
        <v>0</v>
      </c>
      <c r="F9" s="2"/>
      <c r="G9" s="17">
        <v>0</v>
      </c>
      <c r="H9" s="2"/>
      <c r="I9" s="2"/>
      <c r="J9" s="2"/>
      <c r="K9" s="2"/>
    </row>
    <row r="10" spans="1:11" ht="34.5" thickBot="1">
      <c r="A10" s="2"/>
      <c r="B10" s="2"/>
      <c r="C10" s="15">
        <f>SUM(C7:C9)</f>
        <v>153465383324</v>
      </c>
      <c r="D10" s="4"/>
      <c r="E10" s="18">
        <f>SUM(E7:E9)</f>
        <v>0.99919999999999998</v>
      </c>
      <c r="F10" s="4"/>
      <c r="G10" s="18">
        <f>SUM(G7:G9)</f>
        <v>5.45E-2</v>
      </c>
      <c r="H10" s="2"/>
      <c r="I10" s="2"/>
      <c r="J10" s="2"/>
      <c r="K10" s="2"/>
    </row>
    <row r="11" spans="1:11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rightToLeft="1" view="pageBreakPreview" zoomScale="60" zoomScaleNormal="100" workbookViewId="0">
      <selection activeCell="G9" sqref="G9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</row>
    <row r="3" spans="1:19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J6" s="2"/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  <c r="R6" s="2"/>
      <c r="S6" s="2"/>
    </row>
    <row r="7" spans="1:19" ht="33.75">
      <c r="A7" s="10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</row>
    <row r="8" spans="1:19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2"/>
      <c r="AK2" s="2"/>
      <c r="AL2" s="2"/>
    </row>
    <row r="3" spans="1:38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"/>
      <c r="AG3" s="2"/>
      <c r="AH3" s="2"/>
      <c r="AI3" s="2"/>
      <c r="AJ3" s="2"/>
      <c r="AK3" s="2"/>
      <c r="AL3" s="2"/>
    </row>
    <row r="4" spans="1:38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/>
      <c r="AG4" s="2"/>
      <c r="AH4" s="2"/>
      <c r="AI4" s="2"/>
      <c r="AJ4" s="2"/>
      <c r="AK4" s="2"/>
      <c r="AL4" s="2"/>
    </row>
    <row r="5" spans="1:3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33.75">
      <c r="A6" s="10" t="s">
        <v>25</v>
      </c>
      <c r="B6" s="10" t="s">
        <v>25</v>
      </c>
      <c r="C6" s="10" t="s">
        <v>25</v>
      </c>
      <c r="D6" s="10" t="s">
        <v>25</v>
      </c>
      <c r="E6" s="10" t="s">
        <v>25</v>
      </c>
      <c r="F6" s="10" t="s">
        <v>25</v>
      </c>
      <c r="G6" s="10" t="s">
        <v>25</v>
      </c>
      <c r="H6" s="10" t="s">
        <v>25</v>
      </c>
      <c r="I6" s="10" t="s">
        <v>25</v>
      </c>
      <c r="J6" s="10" t="s">
        <v>25</v>
      </c>
      <c r="K6" s="10" t="s">
        <v>25</v>
      </c>
      <c r="L6" s="10" t="s">
        <v>25</v>
      </c>
      <c r="M6" s="10" t="s">
        <v>25</v>
      </c>
      <c r="N6" s="2"/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T6" s="2"/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B6" s="2"/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  <c r="AL6" s="2"/>
    </row>
    <row r="7" spans="1:38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</row>
    <row r="8" spans="1:38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</row>
    <row r="9" spans="1:38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</sheetData>
  <mergeCells count="28">
    <mergeCell ref="H2:AE2"/>
    <mergeCell ref="H3:AE3"/>
    <mergeCell ref="H4:AE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rightToLeft="1" view="pageBreakPreview" zoomScale="60" zoomScaleNormal="100" workbookViewId="0">
      <selection activeCell="AE19" sqref="AE19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</row>
    <row r="3" spans="1:16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</row>
    <row r="4" spans="1:16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9" t="s">
        <v>3</v>
      </c>
      <c r="B6" s="2"/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  <c r="N6" s="2"/>
      <c r="O6" s="2"/>
      <c r="P6" s="2"/>
    </row>
    <row r="7" spans="1:16" ht="33.75">
      <c r="A7" s="10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</row>
    <row r="8" spans="1:16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rightToLeft="1" view="pageBreakPreview" zoomScale="60" zoomScaleNormal="100" workbookViewId="0">
      <selection activeCell="Y6" activeCellId="3" sqref="A6:I6 K6:O6 Q6:W6 Y6:AE6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3.75">
      <c r="A6" s="10" t="s">
        <v>38</v>
      </c>
      <c r="B6" s="10" t="s">
        <v>38</v>
      </c>
      <c r="C6" s="10" t="s">
        <v>38</v>
      </c>
      <c r="D6" s="10" t="s">
        <v>38</v>
      </c>
      <c r="E6" s="10" t="s">
        <v>38</v>
      </c>
      <c r="F6" s="10" t="s">
        <v>38</v>
      </c>
      <c r="G6" s="10" t="s">
        <v>38</v>
      </c>
      <c r="H6" s="10" t="s">
        <v>38</v>
      </c>
      <c r="I6" s="10" t="s">
        <v>38</v>
      </c>
      <c r="J6" s="2"/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P6" s="2"/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X6" s="2"/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  <c r="AF6" s="2"/>
      <c r="AG6" s="2"/>
      <c r="AH6" s="2"/>
      <c r="AI6" s="2"/>
    </row>
    <row r="7" spans="1:35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  <c r="AH7" s="2"/>
      <c r="AI7" s="2"/>
    </row>
    <row r="8" spans="1:35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  <c r="AH8" s="2"/>
      <c r="AI8" s="2"/>
    </row>
    <row r="9" spans="1:3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rightToLeft="1" view="pageBreakPreview" zoomScale="60" zoomScaleNormal="100" workbookViewId="0">
      <selection activeCell="K9" sqref="K9:S9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27" style="1" bestFit="1" customWidth="1"/>
    <col min="14" max="14" width="1" style="1" customWidth="1"/>
    <col min="15" max="15" width="26.855468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9" t="s">
        <v>42</v>
      </c>
      <c r="B6" s="2"/>
      <c r="C6" s="10" t="s">
        <v>43</v>
      </c>
      <c r="D6" s="10" t="s">
        <v>43</v>
      </c>
      <c r="E6" s="10" t="s">
        <v>43</v>
      </c>
      <c r="F6" s="10" t="s">
        <v>43</v>
      </c>
      <c r="G6" s="10" t="s">
        <v>43</v>
      </c>
      <c r="H6" s="10" t="s">
        <v>43</v>
      </c>
      <c r="I6" s="10" t="s">
        <v>43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  <c r="V6" s="2"/>
      <c r="W6" s="2"/>
      <c r="X6" s="2"/>
      <c r="Y6" s="2"/>
    </row>
    <row r="7" spans="1:25" ht="33.75">
      <c r="A7" s="10" t="s">
        <v>42</v>
      </c>
      <c r="B7" s="2"/>
      <c r="C7" s="10" t="s">
        <v>44</v>
      </c>
      <c r="D7" s="2"/>
      <c r="E7" s="10" t="s">
        <v>45</v>
      </c>
      <c r="F7" s="2"/>
      <c r="G7" s="10" t="s">
        <v>46</v>
      </c>
      <c r="H7" s="2"/>
      <c r="I7" s="10" t="s">
        <v>31</v>
      </c>
      <c r="J7" s="2"/>
      <c r="K7" s="10" t="s">
        <v>47</v>
      </c>
      <c r="L7" s="2"/>
      <c r="M7" s="10" t="s">
        <v>48</v>
      </c>
      <c r="N7" s="2"/>
      <c r="O7" s="10" t="s">
        <v>49</v>
      </c>
      <c r="P7" s="2"/>
      <c r="Q7" s="10" t="s">
        <v>47</v>
      </c>
      <c r="R7" s="2"/>
      <c r="S7" s="10" t="s">
        <v>41</v>
      </c>
      <c r="T7" s="2"/>
      <c r="U7" s="2"/>
      <c r="V7" s="2"/>
      <c r="W7" s="2"/>
      <c r="X7" s="2"/>
      <c r="Y7" s="2"/>
    </row>
    <row r="8" spans="1:25" ht="33.75">
      <c r="A8" s="4" t="s">
        <v>50</v>
      </c>
      <c r="B8" s="2"/>
      <c r="C8" s="7" t="s">
        <v>51</v>
      </c>
      <c r="D8" s="7"/>
      <c r="E8" s="7" t="s">
        <v>52</v>
      </c>
      <c r="F8" s="7"/>
      <c r="G8" s="7" t="s">
        <v>53</v>
      </c>
      <c r="H8" s="7"/>
      <c r="I8" s="7">
        <v>0</v>
      </c>
      <c r="J8" s="7"/>
      <c r="K8" s="6">
        <v>31283456</v>
      </c>
      <c r="L8" s="7"/>
      <c r="M8" s="6">
        <v>160000000000</v>
      </c>
      <c r="N8" s="7"/>
      <c r="O8" s="6">
        <v>160002560483</v>
      </c>
      <c r="P8" s="7"/>
      <c r="Q8" s="6">
        <v>28722973</v>
      </c>
      <c r="R8" s="7"/>
      <c r="S8" s="8">
        <v>0</v>
      </c>
      <c r="T8" s="2"/>
      <c r="U8" s="2"/>
      <c r="V8" s="2"/>
      <c r="W8" s="2"/>
      <c r="X8" s="2"/>
      <c r="Y8" s="2"/>
    </row>
    <row r="9" spans="1:25" ht="34.5" thickBot="1">
      <c r="A9" s="2"/>
      <c r="B9" s="2"/>
      <c r="C9" s="7"/>
      <c r="D9" s="7"/>
      <c r="E9" s="7"/>
      <c r="F9" s="7"/>
      <c r="G9" s="7"/>
      <c r="H9" s="7"/>
      <c r="I9" s="7"/>
      <c r="J9" s="7"/>
      <c r="K9" s="13">
        <f>SUM(K8)</f>
        <v>31283456</v>
      </c>
      <c r="L9" s="12"/>
      <c r="M9" s="13">
        <f>SUM(M8)</f>
        <v>160000000000</v>
      </c>
      <c r="N9" s="12"/>
      <c r="O9" s="13">
        <f>SUM(O8)</f>
        <v>160002560483</v>
      </c>
      <c r="P9" s="12"/>
      <c r="Q9" s="13">
        <f>SUM(Q8)</f>
        <v>28722973</v>
      </c>
      <c r="R9" s="12"/>
      <c r="S9" s="14">
        <f>SUM(S8)</f>
        <v>0</v>
      </c>
      <c r="T9" s="2"/>
      <c r="U9" s="2"/>
      <c r="V9" s="2"/>
      <c r="W9" s="2"/>
      <c r="X9" s="2"/>
      <c r="Y9" s="2"/>
    </row>
    <row r="10" spans="1:25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rightToLeft="1" view="pageBreakPreview" zoomScale="60" zoomScaleNormal="100" workbookViewId="0">
      <selection activeCell="I11" sqref="I11:S11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10" t="s">
        <v>55</v>
      </c>
      <c r="B6" s="10" t="s">
        <v>55</v>
      </c>
      <c r="C6" s="10" t="s">
        <v>55</v>
      </c>
      <c r="D6" s="10" t="s">
        <v>55</v>
      </c>
      <c r="E6" s="10" t="s">
        <v>55</v>
      </c>
      <c r="F6" s="10" t="s">
        <v>55</v>
      </c>
      <c r="G6" s="10" t="s">
        <v>55</v>
      </c>
      <c r="H6" s="2"/>
      <c r="I6" s="10" t="s">
        <v>56</v>
      </c>
      <c r="J6" s="10" t="s">
        <v>56</v>
      </c>
      <c r="K6" s="10" t="s">
        <v>56</v>
      </c>
      <c r="L6" s="10" t="s">
        <v>56</v>
      </c>
      <c r="M6" s="10" t="s">
        <v>56</v>
      </c>
      <c r="N6" s="2"/>
      <c r="O6" s="10" t="s">
        <v>57</v>
      </c>
      <c r="P6" s="10" t="s">
        <v>57</v>
      </c>
      <c r="Q6" s="10" t="s">
        <v>57</v>
      </c>
      <c r="R6" s="10" t="s">
        <v>57</v>
      </c>
      <c r="S6" s="10" t="s">
        <v>57</v>
      </c>
      <c r="T6" s="2"/>
      <c r="U6" s="2"/>
      <c r="V6" s="2"/>
    </row>
    <row r="7" spans="1:22" ht="33.75">
      <c r="A7" s="10" t="s">
        <v>58</v>
      </c>
      <c r="B7" s="2"/>
      <c r="C7" s="10" t="s">
        <v>59</v>
      </c>
      <c r="D7" s="2"/>
      <c r="E7" s="10" t="s">
        <v>30</v>
      </c>
      <c r="F7" s="2"/>
      <c r="G7" s="10" t="s">
        <v>31</v>
      </c>
      <c r="H7" s="2"/>
      <c r="I7" s="10" t="s">
        <v>60</v>
      </c>
      <c r="J7" s="2"/>
      <c r="K7" s="10" t="s">
        <v>61</v>
      </c>
      <c r="L7" s="2"/>
      <c r="M7" s="10" t="s">
        <v>62</v>
      </c>
      <c r="N7" s="2"/>
      <c r="O7" s="10" t="s">
        <v>60</v>
      </c>
      <c r="P7" s="2"/>
      <c r="Q7" s="10" t="s">
        <v>61</v>
      </c>
      <c r="R7" s="2"/>
      <c r="S7" s="10" t="s">
        <v>62</v>
      </c>
      <c r="T7" s="2"/>
      <c r="U7" s="2"/>
      <c r="V7" s="2"/>
    </row>
    <row r="8" spans="1:22" ht="33.75">
      <c r="A8" s="4" t="s">
        <v>63</v>
      </c>
      <c r="B8" s="2"/>
      <c r="C8" s="2" t="s">
        <v>64</v>
      </c>
      <c r="D8" s="2"/>
      <c r="E8" s="2" t="s">
        <v>65</v>
      </c>
      <c r="F8" s="2"/>
      <c r="G8" s="5">
        <v>15</v>
      </c>
      <c r="H8" s="2"/>
      <c r="I8" s="5">
        <v>0</v>
      </c>
      <c r="J8" s="2"/>
      <c r="K8" s="2" t="s">
        <v>64</v>
      </c>
      <c r="L8" s="2"/>
      <c r="M8" s="5">
        <v>0</v>
      </c>
      <c r="N8" s="2"/>
      <c r="O8" s="5">
        <v>236456455</v>
      </c>
      <c r="P8" s="2"/>
      <c r="Q8" s="2" t="s">
        <v>64</v>
      </c>
      <c r="R8" s="2"/>
      <c r="S8" s="5">
        <v>236456455</v>
      </c>
      <c r="T8" s="2"/>
      <c r="U8" s="2"/>
      <c r="V8" s="2"/>
    </row>
    <row r="9" spans="1:22" ht="33.75">
      <c r="A9" s="4" t="s">
        <v>66</v>
      </c>
      <c r="B9" s="2"/>
      <c r="C9" s="5">
        <v>30</v>
      </c>
      <c r="D9" s="2"/>
      <c r="E9" s="2" t="s">
        <v>64</v>
      </c>
      <c r="F9" s="2"/>
      <c r="G9" s="2">
        <v>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37558796</v>
      </c>
      <c r="P9" s="2"/>
      <c r="Q9" s="5">
        <v>0</v>
      </c>
      <c r="R9" s="2"/>
      <c r="S9" s="5">
        <v>37558796</v>
      </c>
      <c r="T9" s="2"/>
      <c r="U9" s="2"/>
      <c r="V9" s="2"/>
    </row>
    <row r="10" spans="1:22" ht="33.75">
      <c r="A10" s="4" t="s">
        <v>50</v>
      </c>
      <c r="B10" s="2"/>
      <c r="C10" s="5">
        <v>1</v>
      </c>
      <c r="D10" s="2"/>
      <c r="E10" s="2" t="s">
        <v>64</v>
      </c>
      <c r="F10" s="2"/>
      <c r="G10" s="2">
        <v>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6945599</v>
      </c>
      <c r="P10" s="2"/>
      <c r="Q10" s="5">
        <v>0</v>
      </c>
      <c r="R10" s="2"/>
      <c r="S10" s="5">
        <v>6945599</v>
      </c>
      <c r="T10" s="2"/>
      <c r="U10" s="2"/>
      <c r="V10" s="2"/>
    </row>
    <row r="11" spans="1:22" ht="34.5" thickBot="1">
      <c r="A11" s="2"/>
      <c r="B11" s="2"/>
      <c r="C11" s="2"/>
      <c r="D11" s="2"/>
      <c r="E11" s="2"/>
      <c r="F11" s="2"/>
      <c r="G11" s="2"/>
      <c r="H11" s="2"/>
      <c r="I11" s="15">
        <f>SUM(I8:I10)</f>
        <v>0</v>
      </c>
      <c r="J11" s="4"/>
      <c r="K11" s="15">
        <f>SUM(K9:K10)</f>
        <v>0</v>
      </c>
      <c r="L11" s="4"/>
      <c r="M11" s="15">
        <f>SUM(M8:M10)</f>
        <v>0</v>
      </c>
      <c r="N11" s="4"/>
      <c r="O11" s="15">
        <f>SUM(O8:O10)</f>
        <v>280960850</v>
      </c>
      <c r="P11" s="4"/>
      <c r="Q11" s="15">
        <f>SUM(Q9:Q10)</f>
        <v>0</v>
      </c>
      <c r="R11" s="4"/>
      <c r="S11" s="15">
        <f>SUM(S8:S10)</f>
        <v>280960850</v>
      </c>
      <c r="T11" s="2"/>
      <c r="U11" s="2"/>
      <c r="V11" s="2"/>
    </row>
    <row r="12" spans="1:22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view="pageBreakPreview" zoomScale="60" zoomScaleNormal="100" workbookViewId="0">
      <selection activeCell="E12" sqref="E12:S12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2"/>
      <c r="D3" s="3" t="s">
        <v>54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9" t="s">
        <v>3</v>
      </c>
      <c r="B6" s="2"/>
      <c r="C6" s="10" t="s">
        <v>67</v>
      </c>
      <c r="D6" s="10" t="s">
        <v>67</v>
      </c>
      <c r="E6" s="10" t="s">
        <v>67</v>
      </c>
      <c r="F6" s="10" t="s">
        <v>67</v>
      </c>
      <c r="G6" s="10" t="s">
        <v>67</v>
      </c>
      <c r="H6" s="2"/>
      <c r="I6" s="10" t="s">
        <v>56</v>
      </c>
      <c r="J6" s="10" t="s">
        <v>56</v>
      </c>
      <c r="K6" s="10" t="s">
        <v>56</v>
      </c>
      <c r="L6" s="10" t="s">
        <v>56</v>
      </c>
      <c r="M6" s="10" t="s">
        <v>56</v>
      </c>
      <c r="N6" s="2"/>
      <c r="O6" s="10" t="s">
        <v>57</v>
      </c>
      <c r="P6" s="10" t="s">
        <v>57</v>
      </c>
      <c r="Q6" s="10" t="s">
        <v>57</v>
      </c>
      <c r="R6" s="10" t="s">
        <v>57</v>
      </c>
      <c r="S6" s="10" t="s">
        <v>57</v>
      </c>
      <c r="T6" s="2"/>
      <c r="U6" s="2"/>
      <c r="V6" s="2"/>
    </row>
    <row r="7" spans="1:22" ht="33.75">
      <c r="A7" s="10" t="s">
        <v>3</v>
      </c>
      <c r="B7" s="2"/>
      <c r="C7" s="10" t="s">
        <v>68</v>
      </c>
      <c r="D7" s="2"/>
      <c r="E7" s="10" t="s">
        <v>69</v>
      </c>
      <c r="F7" s="2"/>
      <c r="G7" s="10" t="s">
        <v>70</v>
      </c>
      <c r="H7" s="2"/>
      <c r="I7" s="10" t="s">
        <v>71</v>
      </c>
      <c r="J7" s="2"/>
      <c r="K7" s="10" t="s">
        <v>61</v>
      </c>
      <c r="L7" s="2"/>
      <c r="M7" s="10" t="s">
        <v>72</v>
      </c>
      <c r="N7" s="2"/>
      <c r="O7" s="10" t="s">
        <v>71</v>
      </c>
      <c r="P7" s="2"/>
      <c r="Q7" s="10" t="s">
        <v>61</v>
      </c>
      <c r="R7" s="2"/>
      <c r="S7" s="10" t="s">
        <v>72</v>
      </c>
      <c r="T7" s="2"/>
      <c r="U7" s="2"/>
      <c r="V7" s="2"/>
    </row>
    <row r="8" spans="1:22" ht="33.75">
      <c r="A8" s="4" t="s">
        <v>16</v>
      </c>
      <c r="B8" s="2"/>
      <c r="C8" s="2" t="s">
        <v>73</v>
      </c>
      <c r="D8" s="2"/>
      <c r="E8" s="5">
        <v>34896500</v>
      </c>
      <c r="F8" s="2"/>
      <c r="G8" s="5">
        <v>320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11166880000</v>
      </c>
      <c r="P8" s="2"/>
      <c r="Q8" s="5">
        <v>239504129</v>
      </c>
      <c r="R8" s="2"/>
      <c r="S8" s="5">
        <v>10927375871</v>
      </c>
      <c r="T8" s="2"/>
      <c r="U8" s="2"/>
      <c r="V8" s="2"/>
    </row>
    <row r="9" spans="1:22" ht="33.75">
      <c r="A9" s="4" t="s">
        <v>20</v>
      </c>
      <c r="B9" s="2"/>
      <c r="C9" s="2" t="s">
        <v>74</v>
      </c>
      <c r="D9" s="2"/>
      <c r="E9" s="5">
        <v>4000000</v>
      </c>
      <c r="F9" s="2"/>
      <c r="G9" s="5">
        <v>400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1600000000</v>
      </c>
      <c r="P9" s="2"/>
      <c r="Q9" s="5">
        <v>0</v>
      </c>
      <c r="R9" s="2"/>
      <c r="S9" s="5">
        <v>1600000000</v>
      </c>
      <c r="T9" s="2"/>
      <c r="U9" s="2"/>
      <c r="V9" s="2"/>
    </row>
    <row r="10" spans="1:22" ht="33.75">
      <c r="A10" s="4" t="s">
        <v>17</v>
      </c>
      <c r="B10" s="2"/>
      <c r="C10" s="2" t="s">
        <v>75</v>
      </c>
      <c r="D10" s="2"/>
      <c r="E10" s="5">
        <v>486587</v>
      </c>
      <c r="F10" s="2"/>
      <c r="G10" s="5">
        <v>350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170305450</v>
      </c>
      <c r="P10" s="2"/>
      <c r="Q10" s="5">
        <v>0</v>
      </c>
      <c r="R10" s="2"/>
      <c r="S10" s="5">
        <v>170305450</v>
      </c>
      <c r="T10" s="2"/>
      <c r="U10" s="2"/>
      <c r="V10" s="2"/>
    </row>
    <row r="11" spans="1:22" ht="33.75">
      <c r="A11" s="4" t="s">
        <v>15</v>
      </c>
      <c r="B11" s="2"/>
      <c r="C11" s="2" t="s">
        <v>76</v>
      </c>
      <c r="D11" s="2"/>
      <c r="E11" s="5">
        <v>2902878</v>
      </c>
      <c r="F11" s="2"/>
      <c r="G11" s="5">
        <v>220</v>
      </c>
      <c r="H11" s="2"/>
      <c r="I11" s="5">
        <v>0</v>
      </c>
      <c r="J11" s="2"/>
      <c r="K11" s="5">
        <v>0</v>
      </c>
      <c r="L11" s="2"/>
      <c r="M11" s="5">
        <v>0</v>
      </c>
      <c r="N11" s="2"/>
      <c r="O11" s="5">
        <v>638633160</v>
      </c>
      <c r="P11" s="2"/>
      <c r="Q11" s="5">
        <v>0</v>
      </c>
      <c r="R11" s="2"/>
      <c r="S11" s="5">
        <v>638633160</v>
      </c>
      <c r="T11" s="2"/>
      <c r="U11" s="2"/>
      <c r="V11" s="2"/>
    </row>
    <row r="12" spans="1:22" ht="34.5" thickBot="1">
      <c r="A12" s="2"/>
      <c r="B12" s="2"/>
      <c r="C12" s="2"/>
      <c r="D12" s="2"/>
      <c r="E12" s="15">
        <f>SUM(E8:E11)</f>
        <v>42285965</v>
      </c>
      <c r="F12" s="4"/>
      <c r="G12" s="15">
        <f>SUM(G8:G11)</f>
        <v>1290</v>
      </c>
      <c r="H12" s="4"/>
      <c r="I12" s="15">
        <f>SUM(I8:I11)</f>
        <v>0</v>
      </c>
      <c r="J12" s="4"/>
      <c r="K12" s="15">
        <f>SUM(K8:K11)</f>
        <v>0</v>
      </c>
      <c r="L12" s="4"/>
      <c r="M12" s="15">
        <f>SUM(M8:M11)</f>
        <v>0</v>
      </c>
      <c r="N12" s="4"/>
      <c r="O12" s="15">
        <f>SUM(O8:O11)</f>
        <v>13575818610</v>
      </c>
      <c r="P12" s="4"/>
      <c r="Q12" s="15">
        <f>SUM(Q8:Q11)</f>
        <v>239504129</v>
      </c>
      <c r="R12" s="4"/>
      <c r="S12" s="15">
        <f>SUM(S8:S11)</f>
        <v>13336314481</v>
      </c>
      <c r="T12" s="2"/>
      <c r="U12" s="2"/>
      <c r="V12" s="2"/>
    </row>
    <row r="13" spans="1:22" ht="32.25" thickTop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32.7109375" style="1" bestFit="1" customWidth="1"/>
    <col min="2" max="2" width="1" style="1" customWidth="1"/>
    <col min="3" max="3" width="20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31.570312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32.2851562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9" t="s">
        <v>3</v>
      </c>
      <c r="B6" s="2"/>
      <c r="C6" s="10" t="s">
        <v>56</v>
      </c>
      <c r="D6" s="10" t="s">
        <v>56</v>
      </c>
      <c r="E6" s="10" t="s">
        <v>56</v>
      </c>
      <c r="F6" s="10" t="s">
        <v>56</v>
      </c>
      <c r="G6" s="10" t="s">
        <v>56</v>
      </c>
      <c r="H6" s="10" t="s">
        <v>56</v>
      </c>
      <c r="I6" s="10" t="s">
        <v>56</v>
      </c>
      <c r="J6" s="2"/>
      <c r="K6" s="10" t="s">
        <v>57</v>
      </c>
      <c r="L6" s="10" t="s">
        <v>57</v>
      </c>
      <c r="M6" s="10" t="s">
        <v>57</v>
      </c>
      <c r="N6" s="10" t="s">
        <v>57</v>
      </c>
      <c r="O6" s="10" t="s">
        <v>57</v>
      </c>
      <c r="P6" s="10" t="s">
        <v>57</v>
      </c>
      <c r="Q6" s="10" t="s">
        <v>57</v>
      </c>
      <c r="R6" s="2"/>
      <c r="S6" s="2"/>
      <c r="T6" s="2"/>
      <c r="U6" s="2"/>
    </row>
    <row r="7" spans="1:21" ht="33.75">
      <c r="A7" s="10" t="s">
        <v>3</v>
      </c>
      <c r="B7" s="2"/>
      <c r="C7" s="10" t="s">
        <v>7</v>
      </c>
      <c r="D7" s="2"/>
      <c r="E7" s="10" t="s">
        <v>77</v>
      </c>
      <c r="F7" s="2"/>
      <c r="G7" s="10" t="s">
        <v>78</v>
      </c>
      <c r="H7" s="2"/>
      <c r="I7" s="10" t="s">
        <v>79</v>
      </c>
      <c r="J7" s="2"/>
      <c r="K7" s="10" t="s">
        <v>7</v>
      </c>
      <c r="L7" s="2"/>
      <c r="M7" s="10" t="s">
        <v>77</v>
      </c>
      <c r="N7" s="2"/>
      <c r="O7" s="10" t="s">
        <v>78</v>
      </c>
      <c r="P7" s="2"/>
      <c r="Q7" s="10" t="s">
        <v>79</v>
      </c>
      <c r="R7" s="2"/>
      <c r="S7" s="2"/>
      <c r="T7" s="2"/>
      <c r="U7" s="2"/>
    </row>
    <row r="8" spans="1:21" ht="33.75">
      <c r="A8" s="4" t="s">
        <v>15</v>
      </c>
      <c r="B8" s="2"/>
      <c r="C8" s="6">
        <v>18356662</v>
      </c>
      <c r="D8" s="7"/>
      <c r="E8" s="6">
        <v>852440805369</v>
      </c>
      <c r="F8" s="7"/>
      <c r="G8" s="6">
        <v>700219877275</v>
      </c>
      <c r="H8" s="7"/>
      <c r="I8" s="6">
        <v>152220928094</v>
      </c>
      <c r="J8" s="7"/>
      <c r="K8" s="6">
        <v>18356662</v>
      </c>
      <c r="L8" s="7"/>
      <c r="M8" s="6">
        <v>852440805369</v>
      </c>
      <c r="N8" s="7"/>
      <c r="O8" s="6">
        <v>851482574669</v>
      </c>
      <c r="P8" s="7"/>
      <c r="Q8" s="6">
        <v>958230700</v>
      </c>
      <c r="R8" s="2"/>
      <c r="S8" s="2"/>
      <c r="T8" s="2"/>
      <c r="U8" s="2"/>
    </row>
    <row r="9" spans="1:21" ht="33.75">
      <c r="A9" s="4" t="s">
        <v>16</v>
      </c>
      <c r="B9" s="2"/>
      <c r="C9" s="6">
        <v>41620596</v>
      </c>
      <c r="D9" s="7"/>
      <c r="E9" s="6">
        <v>488670331077</v>
      </c>
      <c r="F9" s="7"/>
      <c r="G9" s="6">
        <v>529929296994</v>
      </c>
      <c r="H9" s="7"/>
      <c r="I9" s="6">
        <v>-41258965916</v>
      </c>
      <c r="J9" s="7"/>
      <c r="K9" s="6">
        <v>41620596</v>
      </c>
      <c r="L9" s="7"/>
      <c r="M9" s="6">
        <v>488670331077</v>
      </c>
      <c r="N9" s="7"/>
      <c r="O9" s="6">
        <v>750069598533</v>
      </c>
      <c r="P9" s="7"/>
      <c r="Q9" s="6">
        <v>-261399267455</v>
      </c>
      <c r="R9" s="2"/>
      <c r="S9" s="2"/>
      <c r="T9" s="2"/>
      <c r="U9" s="2"/>
    </row>
    <row r="10" spans="1:21" ht="33.75">
      <c r="A10" s="4" t="s">
        <v>20</v>
      </c>
      <c r="B10" s="2"/>
      <c r="C10" s="6">
        <v>847069862</v>
      </c>
      <c r="D10" s="7"/>
      <c r="E10" s="6">
        <v>1069036150286</v>
      </c>
      <c r="F10" s="7"/>
      <c r="G10" s="6">
        <v>946779796293</v>
      </c>
      <c r="H10" s="7"/>
      <c r="I10" s="6">
        <v>122256353993</v>
      </c>
      <c r="J10" s="7"/>
      <c r="K10" s="6">
        <v>847069862</v>
      </c>
      <c r="L10" s="7"/>
      <c r="M10" s="6">
        <v>1069036150286</v>
      </c>
      <c r="N10" s="7"/>
      <c r="O10" s="6">
        <v>1348416335999</v>
      </c>
      <c r="P10" s="7"/>
      <c r="Q10" s="6">
        <v>-279380185712</v>
      </c>
      <c r="R10" s="2"/>
      <c r="S10" s="2"/>
      <c r="T10" s="2"/>
      <c r="U10" s="2"/>
    </row>
    <row r="11" spans="1:21" ht="33.75">
      <c r="A11" s="4" t="s">
        <v>17</v>
      </c>
      <c r="B11" s="2"/>
      <c r="C11" s="6">
        <v>45063926</v>
      </c>
      <c r="D11" s="7"/>
      <c r="E11" s="6">
        <v>283912116109</v>
      </c>
      <c r="F11" s="7"/>
      <c r="G11" s="6">
        <v>312375680002</v>
      </c>
      <c r="H11" s="7"/>
      <c r="I11" s="6">
        <v>-28463563892</v>
      </c>
      <c r="J11" s="7"/>
      <c r="K11" s="6">
        <v>45063926</v>
      </c>
      <c r="L11" s="7"/>
      <c r="M11" s="6">
        <v>283912116109</v>
      </c>
      <c r="N11" s="7"/>
      <c r="O11" s="6">
        <v>371343959911</v>
      </c>
      <c r="P11" s="7"/>
      <c r="Q11" s="6">
        <v>-87431843801</v>
      </c>
      <c r="R11" s="2"/>
      <c r="S11" s="2"/>
      <c r="T11" s="2"/>
      <c r="U11" s="2"/>
    </row>
    <row r="12" spans="1:21" ht="33.75">
      <c r="A12" s="4" t="s">
        <v>18</v>
      </c>
      <c r="B12" s="2"/>
      <c r="C12" s="6">
        <v>510000</v>
      </c>
      <c r="D12" s="7"/>
      <c r="E12" s="6">
        <v>14225320533</v>
      </c>
      <c r="F12" s="7"/>
      <c r="G12" s="6">
        <v>17194882419</v>
      </c>
      <c r="H12" s="7"/>
      <c r="I12" s="6">
        <v>-2969561885</v>
      </c>
      <c r="J12" s="7"/>
      <c r="K12" s="6">
        <v>510000</v>
      </c>
      <c r="L12" s="7"/>
      <c r="M12" s="6">
        <v>14225320533</v>
      </c>
      <c r="N12" s="7"/>
      <c r="O12" s="6">
        <v>17968362598</v>
      </c>
      <c r="P12" s="7"/>
      <c r="Q12" s="6">
        <v>-3743042064</v>
      </c>
      <c r="R12" s="2"/>
      <c r="S12" s="2"/>
      <c r="T12" s="2"/>
      <c r="U12" s="2"/>
    </row>
    <row r="13" spans="1:21" ht="33.75">
      <c r="A13" s="4" t="s">
        <v>19</v>
      </c>
      <c r="B13" s="2"/>
      <c r="C13" s="6">
        <v>36276183</v>
      </c>
      <c r="D13" s="7"/>
      <c r="E13" s="6">
        <v>93630167639</v>
      </c>
      <c r="F13" s="7"/>
      <c r="G13" s="6">
        <v>83144632045</v>
      </c>
      <c r="H13" s="7"/>
      <c r="I13" s="6">
        <v>10485535594</v>
      </c>
      <c r="J13" s="7"/>
      <c r="K13" s="6">
        <v>36276183</v>
      </c>
      <c r="L13" s="7"/>
      <c r="M13" s="6">
        <v>93630167639</v>
      </c>
      <c r="N13" s="7"/>
      <c r="O13" s="6">
        <v>117632962689</v>
      </c>
      <c r="P13" s="7"/>
      <c r="Q13" s="6">
        <v>-24002795049</v>
      </c>
      <c r="R13" s="2"/>
      <c r="S13" s="2"/>
      <c r="T13" s="2"/>
      <c r="U13" s="2"/>
    </row>
    <row r="14" spans="1:21" ht="34.5" thickBot="1">
      <c r="A14" s="2"/>
      <c r="B14" s="2"/>
      <c r="C14" s="11" t="s">
        <v>98</v>
      </c>
      <c r="D14" s="12"/>
      <c r="E14" s="13">
        <f>SUM(E8:E13)</f>
        <v>2801914891013</v>
      </c>
      <c r="F14" s="12"/>
      <c r="G14" s="13">
        <f>SUM(G8:G13)</f>
        <v>2589644165028</v>
      </c>
      <c r="H14" s="12"/>
      <c r="I14" s="13">
        <f>SUM(I8:I13)</f>
        <v>212270725988</v>
      </c>
      <c r="J14" s="12"/>
      <c r="K14" s="11" t="s">
        <v>98</v>
      </c>
      <c r="L14" s="12"/>
      <c r="M14" s="13">
        <f>SUM(M8:M13)</f>
        <v>2801914891013</v>
      </c>
      <c r="N14" s="12"/>
      <c r="O14" s="13">
        <f>SUM(O8:O13)</f>
        <v>3456913794399</v>
      </c>
      <c r="P14" s="12"/>
      <c r="Q14" s="13">
        <f>SUM(Q8:Q13)</f>
        <v>-654998903381</v>
      </c>
      <c r="R14" s="2"/>
      <c r="S14" s="2"/>
      <c r="T14" s="2"/>
      <c r="U14" s="2"/>
    </row>
    <row r="15" spans="1:2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2021-06-26T06:57:21Z</dcterms:modified>
</cp:coreProperties>
</file>