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1175" windowHeight="6090" firstSheet="9" activeTab="12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Print_Area" localSheetId="3">' تعدیل قیمت '!$A$1:$M$11</definedName>
    <definedName name="_xlnm.Print_Area" localSheetId="1">تبعی!$A$1:$Q$10</definedName>
    <definedName name="_xlnm.Print_Area" localSheetId="14">'جمع درآمدها'!$A$1:$G$15</definedName>
    <definedName name="_xlnm.Print_Area" localSheetId="12">'درآمد سپرده بانکی '!$A$1:$K$13</definedName>
    <definedName name="_xlnm.Print_Area" localSheetId="7">'درآمد سود سهام '!$A$1:$S$13</definedName>
    <definedName name="_xlnm.Print_Area" localSheetId="8">'درآمد ناشی از تغییر قیمت اوراق '!$A$1:$Q$14</definedName>
    <definedName name="_xlnm.Print_Area" localSheetId="9">'درآمد ناشی از فروش '!$A$1:$Q$19</definedName>
    <definedName name="_xlnm.Print_Area" localSheetId="5">'سپرده '!$A$1:$S$15</definedName>
    <definedName name="_xlnm.Print_Area" localSheetId="11">'سرمایه‌گذاری در اوراق بهادار '!$A$1:$Q$12</definedName>
    <definedName name="_xlnm.Print_Area" localSheetId="10">'سرمایه‌گذاری در سهام '!$A$1:$U$16</definedName>
    <definedName name="_xlnm.Print_Area" localSheetId="6">'سود اوراق بهادار و سپرده بانکی '!$A$1:$S$13</definedName>
    <definedName name="_xlnm.Print_Area" localSheetId="0">سهام!$A$1:$Y$17</definedName>
    <definedName name="_xlnm.Print_Area" localSheetId="4">'گواهی سپرده '!$A$1:$AE$13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9" i="13"/>
  <c r="I9" i="13"/>
  <c r="G9" i="13"/>
  <c r="E9" i="13"/>
  <c r="U14" i="11"/>
  <c r="S14" i="11"/>
  <c r="Q14" i="11"/>
  <c r="O14" i="11"/>
  <c r="M14" i="11"/>
  <c r="K14" i="11"/>
  <c r="G14" i="11"/>
  <c r="E14" i="11"/>
  <c r="C14" i="11"/>
  <c r="Q14" i="10"/>
  <c r="O14" i="10"/>
  <c r="M14" i="10"/>
  <c r="I14" i="10"/>
  <c r="G14" i="10"/>
  <c r="E14" i="10"/>
  <c r="Q13" i="9"/>
  <c r="O13" i="9"/>
  <c r="M13" i="9"/>
  <c r="I13" i="9"/>
  <c r="G13" i="9"/>
  <c r="E13" i="9"/>
  <c r="I11" i="8"/>
  <c r="K11" i="8"/>
  <c r="M11" i="8"/>
  <c r="O11" i="8"/>
  <c r="Q11" i="8"/>
  <c r="S11" i="8"/>
  <c r="S9" i="7"/>
  <c r="Q9" i="7"/>
  <c r="O9" i="7"/>
  <c r="M9" i="7"/>
  <c r="K9" i="7"/>
  <c r="I9" i="7"/>
  <c r="S10" i="6"/>
  <c r="Q10" i="6"/>
  <c r="O10" i="6"/>
  <c r="M10" i="6"/>
  <c r="K10" i="6"/>
  <c r="Y14" i="1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<sst xmlns="http://schemas.openxmlformats.org/spreadsheetml/2006/main" count="561" uniqueCount="117">
  <si>
    <t>صندوق سرمایه‌گذاری اختصاصی بازارگردانی بهمن گستر</t>
  </si>
  <si>
    <t>صورت وضعیت پورتفوی</t>
  </si>
  <si>
    <t>برای ماه منتهی به 1399/02/31</t>
  </si>
  <si>
    <t>نام شرکت</t>
  </si>
  <si>
    <t>1399/01/31</t>
  </si>
  <si>
    <t>تغییرات طی دوره</t>
  </si>
  <si>
    <t>1399/02/31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</si>
  <si>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</si>
  <si>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</si>
  <si>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</si>
  <si>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</si>
  <si>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</si>
  <si>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</si>
  <si>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</si>
  <si>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</si>
  <si>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</si>
  <si>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19.02 %</t>
  </si>
  <si>
    <t>سرمایه‌گذاری‌بهمن‌</t>
  </si>
  <si>
    <t>7.56 %</t>
  </si>
  <si>
    <t>شرکت بهمن لیزینگ</t>
  </si>
  <si>
    <t>9.23 %</t>
  </si>
  <si>
    <t>صنایع‌ریخته‌گری‌ایران‌</t>
  </si>
  <si>
    <t>9.71 %</t>
  </si>
  <si>
    <t>گروه‌بهمن‌</t>
  </si>
  <si>
    <t>6.96 %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</si>
  <si>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</si>
  <si>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</si>
  <si>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</si>
  <si>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</si>
  <si>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</si>
  <si>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</si>
  <si>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</si>
  <si>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</si>
  <si>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</si>
  <si>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</si>
  <si>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</si>
  <si>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</si>
  <si>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</si>
  <si>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</si>
  <si>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</si>
  <si>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</si>
  <si>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</si>
  <si>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</si>
  <si>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</si>
  <si>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</si>
  <si>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</si>
  <si>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</si>
  <si>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</si>
  <si>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</si>
  <si>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</si>
  <si>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</si>
  <si>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</si>
  <si>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</si>
  <si>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</si>
  <si>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</si>
  <si>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</si>
  <si>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</si>
  <si>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</si>
  <si>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36.78 %</t>
  </si>
  <si>
    <t>849-40-2052615-1</t>
  </si>
  <si>
    <t>حساب جاری</t>
  </si>
  <si>
    <t>0.01 %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</si>
  <si>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</si>
  <si>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</si>
  <si>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</si>
  <si>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</si>
  <si>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</si>
  <si>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</si>
  <si>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</si>
  <si>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</si>
  <si>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</si>
  <si>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</si>
  <si>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</si>
  <si>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</si>
  <si>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</si>
  <si>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</si>
  <si>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</si>
  <si>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</si>
  <si>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1399/01/27</t>
  </si>
  <si>
    <t>1398/04/31</t>
  </si>
  <si>
    <t>1398/04/01</t>
  </si>
  <si>
    <t>بهای فروش</t>
  </si>
  <si>
    <t>ارزش دفتری</t>
  </si>
  <si>
    <t>سود و زیان ناشی از تغییر قیمت</t>
  </si>
  <si>
    <t>سود و زیان ناشی از فروش</t>
  </si>
  <si>
    <t>ح . صنایع‌ریخته‌گری‌ایران‌</t>
  </si>
  <si>
    <t>درآمد سود سهام</t>
  </si>
  <si>
    <t>درآمد تغییر ارزش</t>
  </si>
  <si>
    <t>درآمد فروش</t>
  </si>
  <si>
    <t>درصد از کل درآمدها</t>
  </si>
  <si>
    <t>78.20 %</t>
  </si>
  <si>
    <t>27.91 %</t>
  </si>
  <si>
    <t>-3.45 %</t>
  </si>
  <si>
    <t>2.23 %</t>
  </si>
  <si>
    <t>21.44 %</t>
  </si>
  <si>
    <t>45.30 %</t>
  </si>
  <si>
    <t>-1.51 %</t>
  </si>
  <si>
    <t>0.03 %</t>
  </si>
  <si>
    <t>2.22 %</t>
  </si>
  <si>
    <t>21.59 %</t>
  </si>
  <si>
    <t>0.00 %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</si>
  <si>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</si>
  <si>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</si>
  <si>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</si>
  <si>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</si>
  <si>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</si>
  <si>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</si>
  <si>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</si>
  <si>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</si>
  <si>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</si>
  <si>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</si>
  <si>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</si>
  <si>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96.90 %</t>
  </si>
  <si>
    <t>17.73 %</t>
  </si>
  <si>
    <t xml:space="preserve">سرمایه‌گذاری در اوراق بهادار </t>
  </si>
  <si>
    <t xml:space="preserve">درآمد سپرده بانکی 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</si>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</sst>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0" fontId="5" fillId="0" borderId="4" xfId="1" applyNumberFormat="1" applyFont="1" applyBorder="1" applyAlignment="1">
      <alignment horizontal="right"/>
    </xf>
    <xf numFmtId="3" fontId="3" fillId="0" borderId="4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rightToLeft="1" view="pageBreakPreview" topLeftCell="B1" zoomScale="60" zoomScaleNormal="100" workbookViewId="0">
      <selection activeCell="E23" sqref="E23"/>
    </sheetView>
  </sheetViews>
  <sheetFormatPr defaultRowHeight="15"/>
  <cols>
    <col min="1" max="1" width="34.710937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31.85546875" style="1" bestFit="1" customWidth="1"/>
    <col min="6" max="6" width="1" style="1" customWidth="1"/>
    <col min="7" max="7" width="30.4257812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30.42578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31.855468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8.42578125" style="1" bestFit="1" customWidth="1"/>
    <col min="22" max="22" width="1" style="1" customWidth="1"/>
    <col min="23" max="23" width="30.42578125" style="1" bestFit="1" customWidth="1"/>
    <col min="24" max="24" width="1" style="1" customWidth="1"/>
    <col min="25" max="25" width="49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6">
      <c r="A2" s="2"/>
      <c r="B2" s="2"/>
      <c r="C2" s="2"/>
      <c r="D2" s="2"/>
      <c r="E2" s="14" t="s">
        <v>0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2"/>
      <c r="W2" s="2"/>
      <c r="X2" s="2"/>
      <c r="Y2" s="2"/>
      <c r="Z2" s="2"/>
      <c r="AA2" s="2"/>
    </row>
    <row r="3" spans="1:27" ht="36">
      <c r="A3" s="2"/>
      <c r="B3" s="2"/>
      <c r="C3" s="2"/>
      <c r="D3" s="2"/>
      <c r="E3" s="14" t="s">
        <v>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2"/>
      <c r="W3" s="2"/>
      <c r="X3" s="2"/>
      <c r="Y3" s="2"/>
      <c r="Z3" s="2"/>
      <c r="AA3" s="2"/>
    </row>
    <row r="4" spans="1:27" ht="36">
      <c r="A4" s="2"/>
      <c r="B4" s="2"/>
      <c r="C4" s="2"/>
      <c r="D4" s="2"/>
      <c r="E4" s="14" t="s">
        <v>2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2"/>
      <c r="W4" s="2"/>
      <c r="X4" s="2"/>
      <c r="Y4" s="2"/>
      <c r="Z4" s="2"/>
      <c r="AA4" s="2"/>
    </row>
    <row r="5" spans="1:2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6">
      <c r="A6" s="16" t="s">
        <v>3</v>
      </c>
      <c r="B6" s="2"/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2"/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P6" s="2"/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  <c r="Z6" s="2"/>
      <c r="AA6" s="2"/>
    </row>
    <row r="7" spans="1:27" ht="36">
      <c r="A7" s="16" t="s">
        <v>3</v>
      </c>
      <c r="B7" s="2"/>
      <c r="C7" s="12" t="s">
        <v>7</v>
      </c>
      <c r="D7" s="2"/>
      <c r="E7" s="12" t="s">
        <v>8</v>
      </c>
      <c r="F7" s="2"/>
      <c r="G7" s="12" t="s">
        <v>9</v>
      </c>
      <c r="H7" s="2"/>
      <c r="I7" s="15" t="s">
        <v>10</v>
      </c>
      <c r="J7" s="15" t="s">
        <v>10</v>
      </c>
      <c r="K7" s="15" t="s">
        <v>10</v>
      </c>
      <c r="L7" s="2"/>
      <c r="M7" s="15" t="s">
        <v>11</v>
      </c>
      <c r="N7" s="15" t="s">
        <v>11</v>
      </c>
      <c r="O7" s="15" t="s">
        <v>11</v>
      </c>
      <c r="P7" s="2"/>
      <c r="Q7" s="12" t="s">
        <v>7</v>
      </c>
      <c r="R7" s="2"/>
      <c r="S7" s="12" t="s">
        <v>12</v>
      </c>
      <c r="T7" s="2"/>
      <c r="U7" s="12" t="s">
        <v>8</v>
      </c>
      <c r="V7" s="2"/>
      <c r="W7" s="12" t="s">
        <v>9</v>
      </c>
      <c r="X7" s="2"/>
      <c r="Y7" s="12" t="s">
        <v>13</v>
      </c>
      <c r="Z7" s="2"/>
      <c r="AA7" s="2"/>
    </row>
    <row r="8" spans="1:27" ht="36">
      <c r="A8" s="13" t="s">
        <v>3</v>
      </c>
      <c r="B8" s="2"/>
      <c r="C8" s="13" t="s">
        <v>7</v>
      </c>
      <c r="D8" s="2"/>
      <c r="E8" s="13" t="s">
        <v>8</v>
      </c>
      <c r="F8" s="2"/>
      <c r="G8" s="13" t="s">
        <v>9</v>
      </c>
      <c r="H8" s="2"/>
      <c r="I8" s="15" t="s">
        <v>7</v>
      </c>
      <c r="J8" s="2"/>
      <c r="K8" s="15" t="s">
        <v>8</v>
      </c>
      <c r="L8" s="2"/>
      <c r="M8" s="15" t="s">
        <v>7</v>
      </c>
      <c r="N8" s="2"/>
      <c r="O8" s="15" t="s">
        <v>14</v>
      </c>
      <c r="P8" s="2"/>
      <c r="Q8" s="13" t="s">
        <v>7</v>
      </c>
      <c r="R8" s="2"/>
      <c r="S8" s="13" t="s">
        <v>12</v>
      </c>
      <c r="T8" s="2"/>
      <c r="U8" s="13" t="s">
        <v>8</v>
      </c>
      <c r="V8" s="2"/>
      <c r="W8" s="13" t="s">
        <v>9</v>
      </c>
      <c r="X8" s="2"/>
      <c r="Y8" s="13" t="s">
        <v>13</v>
      </c>
      <c r="Z8" s="2"/>
      <c r="AA8" s="2"/>
    </row>
    <row r="9" spans="1:27" ht="36">
      <c r="A9" s="3" t="s">
        <v>15</v>
      </c>
      <c r="B9" s="2"/>
      <c r="C9" s="5">
        <v>1386381</v>
      </c>
      <c r="D9" s="6"/>
      <c r="E9" s="5">
        <v>36989760121</v>
      </c>
      <c r="F9" s="6"/>
      <c r="G9" s="5">
        <v>41537328990.8246</v>
      </c>
      <c r="H9" s="6"/>
      <c r="I9" s="5">
        <v>3612176</v>
      </c>
      <c r="J9" s="6"/>
      <c r="K9" s="5">
        <v>133131525401</v>
      </c>
      <c r="L9" s="6"/>
      <c r="M9" s="5">
        <v>-2830229</v>
      </c>
      <c r="N9" s="6"/>
      <c r="O9" s="5">
        <v>99431692139</v>
      </c>
      <c r="P9" s="6"/>
      <c r="Q9" s="5">
        <v>2168328</v>
      </c>
      <c r="R9" s="6"/>
      <c r="S9" s="5">
        <v>35598</v>
      </c>
      <c r="T9" s="6"/>
      <c r="U9" s="5">
        <v>79061395293</v>
      </c>
      <c r="V9" s="6"/>
      <c r="W9" s="5">
        <v>76880159464.825394</v>
      </c>
      <c r="X9" s="6"/>
      <c r="Y9" s="6" t="s">
        <v>16</v>
      </c>
      <c r="Z9" s="2"/>
      <c r="AA9" s="2"/>
    </row>
    <row r="10" spans="1:27" ht="36">
      <c r="A10" s="3" t="s">
        <v>17</v>
      </c>
      <c r="B10" s="2"/>
      <c r="C10" s="5">
        <v>16382769</v>
      </c>
      <c r="D10" s="6"/>
      <c r="E10" s="5">
        <v>103036027434</v>
      </c>
      <c r="F10" s="6"/>
      <c r="G10" s="5">
        <v>104757719245.85001</v>
      </c>
      <c r="H10" s="6"/>
      <c r="I10" s="5">
        <v>7000000</v>
      </c>
      <c r="J10" s="6"/>
      <c r="K10" s="5">
        <v>90108562047</v>
      </c>
      <c r="L10" s="6"/>
      <c r="M10" s="5">
        <v>-21200000</v>
      </c>
      <c r="N10" s="6"/>
      <c r="O10" s="5">
        <v>222135529750</v>
      </c>
      <c r="P10" s="6"/>
      <c r="Q10" s="5">
        <v>2182769</v>
      </c>
      <c r="R10" s="6"/>
      <c r="S10" s="5">
        <v>14062</v>
      </c>
      <c r="T10" s="6"/>
      <c r="U10" s="5">
        <v>24682248653</v>
      </c>
      <c r="V10" s="6"/>
      <c r="W10" s="5">
        <v>30571628228.264801</v>
      </c>
      <c r="X10" s="6"/>
      <c r="Y10" s="6" t="s">
        <v>18</v>
      </c>
      <c r="Z10" s="2"/>
      <c r="AA10" s="2"/>
    </row>
    <row r="11" spans="1:27" ht="36">
      <c r="A11" s="3" t="s">
        <v>19</v>
      </c>
      <c r="B11" s="2"/>
      <c r="C11" s="5">
        <v>60000</v>
      </c>
      <c r="D11" s="6"/>
      <c r="E11" s="5">
        <v>498460171</v>
      </c>
      <c r="F11" s="6"/>
      <c r="G11" s="5">
        <v>503124491.39999998</v>
      </c>
      <c r="H11" s="6"/>
      <c r="I11" s="5">
        <v>5380000</v>
      </c>
      <c r="J11" s="6"/>
      <c r="K11" s="5">
        <v>56313390497</v>
      </c>
      <c r="L11" s="6"/>
      <c r="M11" s="5">
        <v>-1780752</v>
      </c>
      <c r="N11" s="6"/>
      <c r="O11" s="5">
        <v>18401547080</v>
      </c>
      <c r="P11" s="6"/>
      <c r="Q11" s="5">
        <v>3659248</v>
      </c>
      <c r="R11" s="6"/>
      <c r="S11" s="5">
        <v>10234</v>
      </c>
      <c r="T11" s="6"/>
      <c r="U11" s="5">
        <v>39147345701</v>
      </c>
      <c r="V11" s="6"/>
      <c r="W11" s="5">
        <v>37299323543.312302</v>
      </c>
      <c r="X11" s="6"/>
      <c r="Y11" s="6" t="s">
        <v>20</v>
      </c>
      <c r="Z11" s="2"/>
      <c r="AA11" s="2"/>
    </row>
    <row r="12" spans="1:27" ht="36">
      <c r="A12" s="3" t="s">
        <v>21</v>
      </c>
      <c r="B12" s="2"/>
      <c r="C12" s="5">
        <v>842595</v>
      </c>
      <c r="D12" s="6"/>
      <c r="E12" s="5">
        <v>3516838443</v>
      </c>
      <c r="F12" s="6"/>
      <c r="G12" s="5">
        <v>4131544285.2118502</v>
      </c>
      <c r="H12" s="6"/>
      <c r="I12" s="5">
        <v>7150000</v>
      </c>
      <c r="J12" s="6"/>
      <c r="K12" s="5">
        <v>48719682488</v>
      </c>
      <c r="L12" s="6"/>
      <c r="M12" s="5">
        <v>-1700000</v>
      </c>
      <c r="N12" s="6"/>
      <c r="O12" s="5">
        <v>11045950450</v>
      </c>
      <c r="P12" s="6"/>
      <c r="Q12" s="5">
        <v>6292595</v>
      </c>
      <c r="R12" s="6"/>
      <c r="S12" s="5">
        <v>6263</v>
      </c>
      <c r="T12" s="6"/>
      <c r="U12" s="5">
        <v>42712995639</v>
      </c>
      <c r="V12" s="6"/>
      <c r="W12" s="5">
        <v>39253274500.284897</v>
      </c>
      <c r="X12" s="6"/>
      <c r="Y12" s="6" t="s">
        <v>22</v>
      </c>
      <c r="Z12" s="2"/>
      <c r="AA12" s="2"/>
    </row>
    <row r="13" spans="1:27" ht="36">
      <c r="A13" s="3" t="s">
        <v>23</v>
      </c>
      <c r="B13" s="2"/>
      <c r="C13" s="5">
        <v>9095686</v>
      </c>
      <c r="D13" s="6"/>
      <c r="E13" s="5">
        <v>30227067716</v>
      </c>
      <c r="F13" s="6"/>
      <c r="G13" s="5">
        <v>55117354391.040199</v>
      </c>
      <c r="H13" s="6"/>
      <c r="I13" s="5">
        <v>15075000</v>
      </c>
      <c r="J13" s="6"/>
      <c r="K13" s="5">
        <v>177553863179</v>
      </c>
      <c r="L13" s="6"/>
      <c r="M13" s="5">
        <v>-22170686</v>
      </c>
      <c r="N13" s="6"/>
      <c r="O13" s="5">
        <v>220383420153</v>
      </c>
      <c r="P13" s="6"/>
      <c r="Q13" s="5">
        <v>2000000</v>
      </c>
      <c r="R13" s="6"/>
      <c r="S13" s="5">
        <v>14128</v>
      </c>
      <c r="T13" s="6"/>
      <c r="U13" s="5">
        <v>25920129019</v>
      </c>
      <c r="V13" s="6"/>
      <c r="W13" s="5">
        <v>28143258560</v>
      </c>
      <c r="X13" s="6"/>
      <c r="Y13" s="6" t="s">
        <v>24</v>
      </c>
      <c r="Z13" s="2"/>
      <c r="AA13" s="2"/>
    </row>
    <row r="14" spans="1:27" ht="36.75" thickBot="1">
      <c r="A14" s="2"/>
      <c r="B14" s="2"/>
      <c r="C14" s="8" t="s">
        <v>116</v>
      </c>
      <c r="D14" s="7"/>
      <c r="E14" s="9">
        <f>SUM(E9:E13)</f>
        <v>174268153885</v>
      </c>
      <c r="F14" s="7"/>
      <c r="G14" s="9">
        <f>SUM(G9:G13)</f>
        <v>206047071404.32666</v>
      </c>
      <c r="H14" s="7"/>
      <c r="I14" s="8" t="s">
        <v>116</v>
      </c>
      <c r="J14" s="7"/>
      <c r="K14" s="9">
        <f>SUM(K9:K13)</f>
        <v>505827023612</v>
      </c>
      <c r="L14" s="7"/>
      <c r="M14" s="8" t="s">
        <v>116</v>
      </c>
      <c r="N14" s="7"/>
      <c r="O14" s="9">
        <f>SUM(O9:O13)</f>
        <v>571398139572</v>
      </c>
      <c r="P14" s="7"/>
      <c r="Q14" s="8" t="s">
        <v>116</v>
      </c>
      <c r="R14" s="7"/>
      <c r="S14" s="8" t="s">
        <v>116</v>
      </c>
      <c r="T14" s="7"/>
      <c r="U14" s="9">
        <f>SUM(U9:U13)</f>
        <v>211524114305</v>
      </c>
      <c r="V14" s="7"/>
      <c r="W14" s="9">
        <f>SUM(W9:W13)</f>
        <v>212147644296.68738</v>
      </c>
      <c r="X14" s="7"/>
      <c r="Y14" s="10">
        <f>Y9+Y10+Y11+Y12+Y13</f>
        <v>0.52480000000000004</v>
      </c>
      <c r="Z14" s="2"/>
      <c r="AA14" s="2"/>
    </row>
    <row r="15" spans="1:27" ht="34.5" thickTop="1">
      <c r="A15" s="2"/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2"/>
      <c r="AA15" s="2"/>
    </row>
    <row r="16" spans="1:27" ht="33.75">
      <c r="A16" s="2"/>
      <c r="B16" s="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2"/>
      <c r="AA16" s="2"/>
    </row>
    <row r="17" spans="1:2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rightToLeft="1" view="pageBreakPreview" zoomScale="50" zoomScaleNormal="100" zoomScaleSheetLayoutView="50" workbookViewId="0">
      <selection activeCell="Q15" sqref="Q15"/>
    </sheetView>
  </sheetViews>
  <sheetFormatPr defaultRowHeight="15"/>
  <cols>
    <col min="1" max="1" width="40.42578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32.140625" style="1" bestFit="1" customWidth="1"/>
    <col min="6" max="6" width="1" style="1" customWidth="1"/>
    <col min="7" max="7" width="33" style="1" bestFit="1" customWidth="1"/>
    <col min="8" max="8" width="1" style="1" customWidth="1"/>
    <col min="9" max="9" width="42.42578125" style="1" bestFit="1" customWidth="1"/>
    <col min="10" max="10" width="1" style="1" customWidth="1"/>
    <col min="11" max="11" width="22.140625" style="1" bestFit="1" customWidth="1"/>
    <col min="12" max="12" width="1" style="1" customWidth="1"/>
    <col min="13" max="13" width="33.2851562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4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14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  <c r="S2" s="2"/>
      <c r="T2" s="2"/>
      <c r="U2" s="2"/>
    </row>
    <row r="3" spans="1:21" ht="36">
      <c r="A3" s="2"/>
      <c r="B3" s="2"/>
      <c r="C3" s="14" t="s">
        <v>62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"/>
      <c r="Q3" s="2"/>
      <c r="R3" s="2"/>
      <c r="S3" s="2"/>
      <c r="T3" s="2"/>
      <c r="U3" s="2"/>
    </row>
    <row r="4" spans="1:21" ht="36">
      <c r="A4" s="2"/>
      <c r="B4" s="2"/>
      <c r="C4" s="14" t="s">
        <v>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16" t="s">
        <v>3</v>
      </c>
      <c r="B6" s="2"/>
      <c r="C6" s="13" t="s">
        <v>64</v>
      </c>
      <c r="D6" s="13" t="s">
        <v>64</v>
      </c>
      <c r="E6" s="13" t="s">
        <v>64</v>
      </c>
      <c r="F6" s="13" t="s">
        <v>64</v>
      </c>
      <c r="G6" s="13" t="s">
        <v>64</v>
      </c>
      <c r="H6" s="13" t="s">
        <v>64</v>
      </c>
      <c r="I6" s="13" t="s">
        <v>64</v>
      </c>
      <c r="J6" s="2"/>
      <c r="K6" s="13" t="s">
        <v>65</v>
      </c>
      <c r="L6" s="13" t="s">
        <v>65</v>
      </c>
      <c r="M6" s="13" t="s">
        <v>65</v>
      </c>
      <c r="N6" s="13" t="s">
        <v>65</v>
      </c>
      <c r="O6" s="13" t="s">
        <v>65</v>
      </c>
      <c r="P6" s="13" t="s">
        <v>65</v>
      </c>
      <c r="Q6" s="13" t="s">
        <v>65</v>
      </c>
      <c r="R6" s="2"/>
      <c r="S6" s="2"/>
      <c r="T6" s="2"/>
      <c r="U6" s="2"/>
    </row>
    <row r="7" spans="1:21" ht="36">
      <c r="A7" s="13" t="s">
        <v>3</v>
      </c>
      <c r="B7" s="2"/>
      <c r="C7" s="15" t="s">
        <v>7</v>
      </c>
      <c r="D7" s="2"/>
      <c r="E7" s="15" t="s">
        <v>81</v>
      </c>
      <c r="F7" s="2"/>
      <c r="G7" s="15" t="s">
        <v>82</v>
      </c>
      <c r="H7" s="2"/>
      <c r="I7" s="15" t="s">
        <v>84</v>
      </c>
      <c r="J7" s="2"/>
      <c r="K7" s="15" t="s">
        <v>7</v>
      </c>
      <c r="L7" s="2"/>
      <c r="M7" s="15" t="s">
        <v>81</v>
      </c>
      <c r="N7" s="2"/>
      <c r="O7" s="15" t="s">
        <v>82</v>
      </c>
      <c r="P7" s="2"/>
      <c r="Q7" s="15" t="s">
        <v>84</v>
      </c>
      <c r="R7" s="2"/>
      <c r="S7" s="2"/>
      <c r="T7" s="2"/>
      <c r="U7" s="2"/>
    </row>
    <row r="8" spans="1:21" ht="36">
      <c r="A8" s="3" t="s">
        <v>17</v>
      </c>
      <c r="B8" s="2"/>
      <c r="C8" s="4">
        <v>21200000</v>
      </c>
      <c r="D8" s="2"/>
      <c r="E8" s="4">
        <v>222135529750</v>
      </c>
      <c r="F8" s="2"/>
      <c r="G8" s="4">
        <v>168462340836</v>
      </c>
      <c r="H8" s="2"/>
      <c r="I8" s="4">
        <v>53673188914</v>
      </c>
      <c r="J8" s="2"/>
      <c r="K8" s="4">
        <v>52508574</v>
      </c>
      <c r="L8" s="2"/>
      <c r="M8" s="4">
        <v>363516286108</v>
      </c>
      <c r="N8" s="2"/>
      <c r="O8" s="4">
        <v>288193915721</v>
      </c>
      <c r="P8" s="2"/>
      <c r="Q8" s="4">
        <v>75322370387</v>
      </c>
      <c r="R8" s="2"/>
      <c r="S8" s="2"/>
      <c r="T8" s="2"/>
      <c r="U8" s="2"/>
    </row>
    <row r="9" spans="1:21" ht="36">
      <c r="A9" s="3" t="s">
        <v>21</v>
      </c>
      <c r="B9" s="2"/>
      <c r="C9" s="4">
        <v>1700000</v>
      </c>
      <c r="D9" s="2"/>
      <c r="E9" s="4">
        <v>11045950450</v>
      </c>
      <c r="F9" s="2"/>
      <c r="G9" s="4">
        <v>9523525292</v>
      </c>
      <c r="H9" s="2"/>
      <c r="I9" s="4">
        <v>1522425158</v>
      </c>
      <c r="J9" s="2"/>
      <c r="K9" s="4">
        <v>48562616</v>
      </c>
      <c r="L9" s="2"/>
      <c r="M9" s="4">
        <v>131531481516</v>
      </c>
      <c r="N9" s="2"/>
      <c r="O9" s="4">
        <v>121338245933</v>
      </c>
      <c r="P9" s="2"/>
      <c r="Q9" s="4">
        <v>10193235583</v>
      </c>
      <c r="R9" s="2"/>
      <c r="S9" s="2"/>
      <c r="T9" s="2"/>
      <c r="U9" s="2"/>
    </row>
    <row r="10" spans="1:21" ht="36">
      <c r="A10" s="3" t="s">
        <v>23</v>
      </c>
      <c r="B10" s="2"/>
      <c r="C10" s="4">
        <v>22170686</v>
      </c>
      <c r="D10" s="2"/>
      <c r="E10" s="4">
        <v>220383420153</v>
      </c>
      <c r="F10" s="2"/>
      <c r="G10" s="4">
        <v>181861807012</v>
      </c>
      <c r="H10" s="2"/>
      <c r="I10" s="4">
        <v>38521613141</v>
      </c>
      <c r="J10" s="2"/>
      <c r="K10" s="4">
        <v>209257336</v>
      </c>
      <c r="L10" s="2"/>
      <c r="M10" s="4">
        <v>727690303355</v>
      </c>
      <c r="N10" s="2"/>
      <c r="O10" s="4">
        <v>599996214218</v>
      </c>
      <c r="P10" s="2"/>
      <c r="Q10" s="4">
        <v>127694089137</v>
      </c>
      <c r="R10" s="2"/>
      <c r="S10" s="2"/>
      <c r="T10" s="2"/>
      <c r="U10" s="2"/>
    </row>
    <row r="11" spans="1:21" ht="36">
      <c r="A11" s="3" t="s">
        <v>19</v>
      </c>
      <c r="B11" s="2"/>
      <c r="C11" s="4">
        <v>1780752</v>
      </c>
      <c r="D11" s="2"/>
      <c r="E11" s="4">
        <v>18401547080</v>
      </c>
      <c r="F11" s="2"/>
      <c r="G11" s="4">
        <v>17664504967</v>
      </c>
      <c r="H11" s="2"/>
      <c r="I11" s="4">
        <v>737042113</v>
      </c>
      <c r="J11" s="2"/>
      <c r="K11" s="4">
        <v>42648880</v>
      </c>
      <c r="L11" s="2"/>
      <c r="M11" s="4">
        <v>201594923155</v>
      </c>
      <c r="N11" s="2"/>
      <c r="O11" s="4">
        <v>199652528139</v>
      </c>
      <c r="P11" s="2"/>
      <c r="Q11" s="4">
        <v>1942395016</v>
      </c>
      <c r="R11" s="2"/>
      <c r="S11" s="2"/>
      <c r="T11" s="2"/>
      <c r="U11" s="2"/>
    </row>
    <row r="12" spans="1:21" ht="36">
      <c r="A12" s="3" t="s">
        <v>15</v>
      </c>
      <c r="B12" s="2"/>
      <c r="C12" s="4">
        <v>2830229</v>
      </c>
      <c r="D12" s="2"/>
      <c r="E12" s="4">
        <v>99431692139</v>
      </c>
      <c r="F12" s="2"/>
      <c r="G12" s="4">
        <v>91059890229</v>
      </c>
      <c r="H12" s="2"/>
      <c r="I12" s="4">
        <v>8371801910</v>
      </c>
      <c r="J12" s="2"/>
      <c r="K12" s="4">
        <v>51795464</v>
      </c>
      <c r="L12" s="2"/>
      <c r="M12" s="4">
        <v>731532957124</v>
      </c>
      <c r="N12" s="2"/>
      <c r="O12" s="4">
        <v>665368639812</v>
      </c>
      <c r="P12" s="2"/>
      <c r="Q12" s="4">
        <v>66164317312</v>
      </c>
      <c r="R12" s="2"/>
      <c r="S12" s="2"/>
      <c r="T12" s="2"/>
      <c r="U12" s="2"/>
    </row>
    <row r="13" spans="1:21" ht="36">
      <c r="A13" s="3" t="s">
        <v>85</v>
      </c>
      <c r="B13" s="2"/>
      <c r="C13" s="4">
        <v>0</v>
      </c>
      <c r="D13" s="2"/>
      <c r="E13" s="4">
        <v>0</v>
      </c>
      <c r="F13" s="2"/>
      <c r="G13" s="4">
        <v>0</v>
      </c>
      <c r="H13" s="2"/>
      <c r="I13" s="4">
        <v>0</v>
      </c>
      <c r="J13" s="2"/>
      <c r="K13" s="4">
        <v>492595</v>
      </c>
      <c r="L13" s="2"/>
      <c r="M13" s="4">
        <v>294571810</v>
      </c>
      <c r="N13" s="2"/>
      <c r="O13" s="4">
        <v>294571810</v>
      </c>
      <c r="P13" s="2"/>
      <c r="Q13" s="4">
        <v>0</v>
      </c>
      <c r="R13" s="2"/>
      <c r="S13" s="2"/>
      <c r="T13" s="2"/>
      <c r="U13" s="2"/>
    </row>
    <row r="14" spans="1:21" ht="36.75" thickBot="1">
      <c r="A14" s="2"/>
      <c r="B14" s="2"/>
      <c r="C14" s="8" t="s">
        <v>116</v>
      </c>
      <c r="D14" s="7"/>
      <c r="E14" s="9">
        <f>SUM(E8:E13)</f>
        <v>571398139572</v>
      </c>
      <c r="F14" s="7"/>
      <c r="G14" s="9">
        <f>SUM(G8:G13)</f>
        <v>468572068336</v>
      </c>
      <c r="H14" s="7"/>
      <c r="I14" s="9">
        <f>SUM(I8:I13)</f>
        <v>102826071236</v>
      </c>
      <c r="J14" s="7"/>
      <c r="K14" s="8" t="s">
        <v>116</v>
      </c>
      <c r="L14" s="7"/>
      <c r="M14" s="9">
        <f>SUM(M8:M13)</f>
        <v>2156160523068</v>
      </c>
      <c r="N14" s="7"/>
      <c r="O14" s="9">
        <f>SUM(O8:O13)</f>
        <v>1874844115633</v>
      </c>
      <c r="P14" s="7"/>
      <c r="Q14" s="9">
        <f>SUM(Q8:Q13)</f>
        <v>281316407435</v>
      </c>
      <c r="R14" s="2"/>
      <c r="S14" s="2"/>
      <c r="T14" s="2"/>
      <c r="U14" s="2"/>
    </row>
    <row r="15" spans="1:21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</sheetData>
  <mergeCells count="14">
    <mergeCell ref="Q7"/>
    <mergeCell ref="K6:Q6"/>
    <mergeCell ref="A6:A7"/>
    <mergeCell ref="C7"/>
    <mergeCell ref="E7"/>
    <mergeCell ref="G7"/>
    <mergeCell ref="I7"/>
    <mergeCell ref="C6:I6"/>
    <mergeCell ref="C2:O2"/>
    <mergeCell ref="C3:O3"/>
    <mergeCell ref="C4:O4"/>
    <mergeCell ref="K7"/>
    <mergeCell ref="M7"/>
    <mergeCell ref="O7"/>
  </mergeCells>
  <pageMargins left="0.7" right="0.7" top="0.75" bottom="0.75" header="0.3" footer="0.3"/>
  <pageSetup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rightToLeft="1" view="pageBreakPreview" zoomScale="50" zoomScaleNormal="100" zoomScaleSheetLayoutView="50" workbookViewId="0">
      <selection activeCell="C14" sqref="C14:U14"/>
    </sheetView>
  </sheetViews>
  <sheetFormatPr defaultRowHeight="15"/>
  <cols>
    <col min="1" max="1" width="40.4257812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31.85546875" style="1" bestFit="1" customWidth="1"/>
    <col min="6" max="6" width="1" style="1" customWidth="1"/>
    <col min="7" max="7" width="29.28515625" style="1" bestFit="1" customWidth="1"/>
    <col min="8" max="8" width="1" style="1" customWidth="1"/>
    <col min="9" max="9" width="26.57031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29.140625" style="1" bestFit="1" customWidth="1"/>
    <col min="16" max="16" width="1" style="1" customWidth="1"/>
    <col min="17" max="17" width="31.5703125" style="1" bestFit="1" customWidth="1"/>
    <col min="18" max="18" width="1" style="1" customWidth="1"/>
    <col min="19" max="19" width="32.7109375" style="1" bestFit="1" customWidth="1"/>
    <col min="20" max="20" width="1" style="1" customWidth="1"/>
    <col min="21" max="21" width="33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6">
      <c r="A2" s="2"/>
      <c r="B2" s="2"/>
      <c r="C2" s="2"/>
      <c r="D2" s="14" t="s">
        <v>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"/>
      <c r="S2" s="2"/>
      <c r="T2" s="2"/>
      <c r="U2" s="2"/>
      <c r="V2" s="2"/>
      <c r="W2" s="2"/>
    </row>
    <row r="3" spans="1:23" ht="36">
      <c r="A3" s="2"/>
      <c r="B3" s="2"/>
      <c r="C3" s="2"/>
      <c r="D3" s="14" t="s">
        <v>62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"/>
      <c r="S3" s="2"/>
      <c r="T3" s="2"/>
      <c r="U3" s="2"/>
      <c r="V3" s="2"/>
      <c r="W3" s="2"/>
    </row>
    <row r="4" spans="1:23" ht="36">
      <c r="A4" s="2"/>
      <c r="B4" s="2"/>
      <c r="C4" s="2"/>
      <c r="D4" s="14" t="s">
        <v>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2"/>
      <c r="S4" s="2"/>
      <c r="T4" s="2"/>
      <c r="U4" s="2"/>
      <c r="V4" s="2"/>
      <c r="W4" s="2"/>
    </row>
    <row r="5" spans="1:2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6">
      <c r="A6" s="16" t="s">
        <v>3</v>
      </c>
      <c r="B6" s="2"/>
      <c r="C6" s="13" t="s">
        <v>64</v>
      </c>
      <c r="D6" s="13" t="s">
        <v>64</v>
      </c>
      <c r="E6" s="13" t="s">
        <v>64</v>
      </c>
      <c r="F6" s="13" t="s">
        <v>64</v>
      </c>
      <c r="G6" s="13" t="s">
        <v>64</v>
      </c>
      <c r="H6" s="13" t="s">
        <v>64</v>
      </c>
      <c r="I6" s="13" t="s">
        <v>64</v>
      </c>
      <c r="J6" s="13" t="s">
        <v>64</v>
      </c>
      <c r="K6" s="13" t="s">
        <v>64</v>
      </c>
      <c r="L6" s="2"/>
      <c r="M6" s="13" t="s">
        <v>65</v>
      </c>
      <c r="N6" s="13" t="s">
        <v>65</v>
      </c>
      <c r="O6" s="13" t="s">
        <v>65</v>
      </c>
      <c r="P6" s="13" t="s">
        <v>65</v>
      </c>
      <c r="Q6" s="13" t="s">
        <v>65</v>
      </c>
      <c r="R6" s="13" t="s">
        <v>65</v>
      </c>
      <c r="S6" s="13" t="s">
        <v>65</v>
      </c>
      <c r="T6" s="13" t="s">
        <v>65</v>
      </c>
      <c r="U6" s="13" t="s">
        <v>65</v>
      </c>
      <c r="V6" s="2"/>
      <c r="W6" s="2"/>
    </row>
    <row r="7" spans="1:23" ht="36">
      <c r="A7" s="13" t="s">
        <v>3</v>
      </c>
      <c r="B7" s="2"/>
      <c r="C7" s="15" t="s">
        <v>86</v>
      </c>
      <c r="D7" s="2"/>
      <c r="E7" s="15" t="s">
        <v>87</v>
      </c>
      <c r="F7" s="2"/>
      <c r="G7" s="15" t="s">
        <v>88</v>
      </c>
      <c r="H7" s="2"/>
      <c r="I7" s="15" t="s">
        <v>51</v>
      </c>
      <c r="J7" s="2"/>
      <c r="K7" s="15" t="s">
        <v>89</v>
      </c>
      <c r="L7" s="2"/>
      <c r="M7" s="15" t="s">
        <v>86</v>
      </c>
      <c r="N7" s="2"/>
      <c r="O7" s="15" t="s">
        <v>87</v>
      </c>
      <c r="P7" s="2"/>
      <c r="Q7" s="15" t="s">
        <v>88</v>
      </c>
      <c r="R7" s="2"/>
      <c r="S7" s="15" t="s">
        <v>51</v>
      </c>
      <c r="T7" s="2"/>
      <c r="U7" s="15" t="s">
        <v>89</v>
      </c>
      <c r="V7" s="2"/>
      <c r="W7" s="2"/>
    </row>
    <row r="8" spans="1:23" ht="36">
      <c r="A8" s="3" t="s">
        <v>17</v>
      </c>
      <c r="B8" s="2"/>
      <c r="C8" s="5">
        <v>0</v>
      </c>
      <c r="D8" s="6"/>
      <c r="E8" s="5">
        <v>4167687772</v>
      </c>
      <c r="F8" s="6"/>
      <c r="G8" s="5">
        <v>53673188914</v>
      </c>
      <c r="H8" s="6"/>
      <c r="I8" s="5">
        <v>57840876686</v>
      </c>
      <c r="J8" s="6"/>
      <c r="K8" s="6" t="s">
        <v>90</v>
      </c>
      <c r="L8" s="6"/>
      <c r="M8" s="5">
        <v>3206279188</v>
      </c>
      <c r="N8" s="6"/>
      <c r="O8" s="5">
        <v>5889379573</v>
      </c>
      <c r="P8" s="6"/>
      <c r="Q8" s="5">
        <v>75322370387</v>
      </c>
      <c r="R8" s="6"/>
      <c r="S8" s="5">
        <v>84418029148</v>
      </c>
      <c r="T8" s="6"/>
      <c r="U8" s="6" t="s">
        <v>91</v>
      </c>
      <c r="V8" s="2"/>
      <c r="W8" s="2"/>
    </row>
    <row r="9" spans="1:23" ht="36">
      <c r="A9" s="3" t="s">
        <v>21</v>
      </c>
      <c r="B9" s="2"/>
      <c r="C9" s="5">
        <v>0</v>
      </c>
      <c r="D9" s="6"/>
      <c r="E9" s="5">
        <v>-4074426980</v>
      </c>
      <c r="F9" s="6"/>
      <c r="G9" s="5">
        <v>1522425158</v>
      </c>
      <c r="H9" s="6"/>
      <c r="I9" s="5">
        <v>-2552001822</v>
      </c>
      <c r="J9" s="6"/>
      <c r="K9" s="6" t="s">
        <v>92</v>
      </c>
      <c r="L9" s="6"/>
      <c r="M9" s="5">
        <v>0</v>
      </c>
      <c r="N9" s="6"/>
      <c r="O9" s="5">
        <v>-3459721138</v>
      </c>
      <c r="P9" s="6"/>
      <c r="Q9" s="5">
        <v>10193235583</v>
      </c>
      <c r="R9" s="6"/>
      <c r="S9" s="5">
        <v>6733514445</v>
      </c>
      <c r="T9" s="6"/>
      <c r="U9" s="6" t="s">
        <v>93</v>
      </c>
      <c r="V9" s="2"/>
      <c r="W9" s="2"/>
    </row>
    <row r="10" spans="1:23" ht="36">
      <c r="A10" s="3" t="s">
        <v>23</v>
      </c>
      <c r="B10" s="2"/>
      <c r="C10" s="5">
        <v>0</v>
      </c>
      <c r="D10" s="6"/>
      <c r="E10" s="5">
        <v>-22666151998</v>
      </c>
      <c r="F10" s="6"/>
      <c r="G10" s="5">
        <v>38521613141</v>
      </c>
      <c r="H10" s="6"/>
      <c r="I10" s="5">
        <v>15855461143</v>
      </c>
      <c r="J10" s="6"/>
      <c r="K10" s="6" t="s">
        <v>94</v>
      </c>
      <c r="L10" s="6"/>
      <c r="M10" s="5">
        <v>7091697560</v>
      </c>
      <c r="N10" s="6"/>
      <c r="O10" s="5">
        <v>2223129507</v>
      </c>
      <c r="P10" s="6"/>
      <c r="Q10" s="5">
        <v>127694089137</v>
      </c>
      <c r="R10" s="6"/>
      <c r="S10" s="5">
        <v>137008916204</v>
      </c>
      <c r="T10" s="6"/>
      <c r="U10" s="6" t="s">
        <v>95</v>
      </c>
      <c r="V10" s="2"/>
      <c r="W10" s="2"/>
    </row>
    <row r="11" spans="1:23" ht="36">
      <c r="A11" s="3" t="s">
        <v>19</v>
      </c>
      <c r="B11" s="2"/>
      <c r="C11" s="5">
        <v>0</v>
      </c>
      <c r="D11" s="6"/>
      <c r="E11" s="5">
        <v>-1852686477</v>
      </c>
      <c r="F11" s="6"/>
      <c r="G11" s="5">
        <v>737042113</v>
      </c>
      <c r="H11" s="6"/>
      <c r="I11" s="5">
        <v>-1115644364</v>
      </c>
      <c r="J11" s="6"/>
      <c r="K11" s="6" t="s">
        <v>96</v>
      </c>
      <c r="L11" s="6"/>
      <c r="M11" s="5">
        <v>0</v>
      </c>
      <c r="N11" s="6"/>
      <c r="O11" s="5">
        <v>-1848022157</v>
      </c>
      <c r="P11" s="6"/>
      <c r="Q11" s="5">
        <v>1942395016</v>
      </c>
      <c r="R11" s="6"/>
      <c r="S11" s="5">
        <v>94372859</v>
      </c>
      <c r="T11" s="6"/>
      <c r="U11" s="6" t="s">
        <v>97</v>
      </c>
      <c r="V11" s="2"/>
      <c r="W11" s="2"/>
    </row>
    <row r="12" spans="1:23" ht="36">
      <c r="A12" s="3" t="s">
        <v>15</v>
      </c>
      <c r="B12" s="2"/>
      <c r="C12" s="5">
        <v>0</v>
      </c>
      <c r="D12" s="6"/>
      <c r="E12" s="5">
        <v>-6728804697</v>
      </c>
      <c r="F12" s="6"/>
      <c r="G12" s="5">
        <v>8371801910</v>
      </c>
      <c r="H12" s="6"/>
      <c r="I12" s="5">
        <v>1642997213</v>
      </c>
      <c r="J12" s="6"/>
      <c r="K12" s="6" t="s">
        <v>98</v>
      </c>
      <c r="L12" s="6"/>
      <c r="M12" s="5">
        <v>1311930250</v>
      </c>
      <c r="N12" s="6"/>
      <c r="O12" s="5">
        <v>-2181235828</v>
      </c>
      <c r="P12" s="6"/>
      <c r="Q12" s="5">
        <v>66164317312</v>
      </c>
      <c r="R12" s="6"/>
      <c r="S12" s="5">
        <v>65295011734</v>
      </c>
      <c r="T12" s="6"/>
      <c r="U12" s="6" t="s">
        <v>99</v>
      </c>
      <c r="V12" s="2"/>
      <c r="W12" s="2"/>
    </row>
    <row r="13" spans="1:23" ht="36">
      <c r="A13" s="3" t="s">
        <v>85</v>
      </c>
      <c r="B13" s="2"/>
      <c r="C13" s="5">
        <v>0</v>
      </c>
      <c r="D13" s="6"/>
      <c r="E13" s="5">
        <v>0</v>
      </c>
      <c r="F13" s="6"/>
      <c r="G13" s="5">
        <v>0</v>
      </c>
      <c r="H13" s="6"/>
      <c r="I13" s="5">
        <v>0</v>
      </c>
      <c r="J13" s="6"/>
      <c r="K13" s="6" t="s">
        <v>100</v>
      </c>
      <c r="L13" s="6"/>
      <c r="M13" s="5">
        <v>0</v>
      </c>
      <c r="N13" s="6"/>
      <c r="O13" s="5">
        <v>0</v>
      </c>
      <c r="P13" s="6"/>
      <c r="Q13" s="5">
        <v>0</v>
      </c>
      <c r="R13" s="6"/>
      <c r="S13" s="5">
        <v>0</v>
      </c>
      <c r="T13" s="6"/>
      <c r="U13" s="6" t="s">
        <v>100</v>
      </c>
      <c r="V13" s="2"/>
      <c r="W13" s="2"/>
    </row>
    <row r="14" spans="1:23" ht="36.75" thickBot="1">
      <c r="A14" s="2"/>
      <c r="B14" s="2"/>
      <c r="C14" s="9">
        <f>SUM(C8:C13)</f>
        <v>0</v>
      </c>
      <c r="D14" s="7"/>
      <c r="E14" s="9">
        <f>SUM(E8:E13)</f>
        <v>-31154382380</v>
      </c>
      <c r="F14" s="7"/>
      <c r="G14" s="9">
        <f>SUM(G8:G13)</f>
        <v>102826071236</v>
      </c>
      <c r="H14" s="7"/>
      <c r="I14" s="8" t="s">
        <v>116</v>
      </c>
      <c r="J14" s="7"/>
      <c r="K14" s="10">
        <f>K8+K9+K10+K11+K12+K13</f>
        <v>0.96900000000000008</v>
      </c>
      <c r="L14" s="7"/>
      <c r="M14" s="9">
        <f>SUM(M8:M13)</f>
        <v>11609906998</v>
      </c>
      <c r="N14" s="7"/>
      <c r="O14" s="9">
        <f>SUM(O8:O13)</f>
        <v>623529957</v>
      </c>
      <c r="P14" s="7"/>
      <c r="Q14" s="9">
        <f>SUM(Q8:Q13)</f>
        <v>281316407435</v>
      </c>
      <c r="R14" s="7"/>
      <c r="S14" s="9">
        <f>SUM(S8:S13)</f>
        <v>293549844390</v>
      </c>
      <c r="T14" s="7"/>
      <c r="U14" s="10">
        <f>U8+U9+U10+U11+U12+U13</f>
        <v>0.97059999999999991</v>
      </c>
      <c r="V14" s="2"/>
      <c r="W14" s="2"/>
    </row>
    <row r="15" spans="1:23" ht="34.5" thickTop="1">
      <c r="A15" s="2"/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"/>
      <c r="W15" s="2"/>
    </row>
    <row r="16" spans="1:23" ht="33.75">
      <c r="A16" s="2"/>
      <c r="B16" s="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2"/>
      <c r="W16" s="2"/>
    </row>
    <row r="17" spans="1:2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</sheetData>
  <mergeCells count="16">
    <mergeCell ref="A6:A7"/>
    <mergeCell ref="C7"/>
    <mergeCell ref="E7"/>
    <mergeCell ref="G7"/>
    <mergeCell ref="I7"/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6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14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  <c r="S2" s="2"/>
      <c r="T2" s="2"/>
    </row>
    <row r="3" spans="1:20" ht="36">
      <c r="A3" s="2"/>
      <c r="B3" s="2"/>
      <c r="C3" s="14" t="s">
        <v>62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"/>
      <c r="Q3" s="2"/>
      <c r="R3" s="2"/>
      <c r="S3" s="2"/>
      <c r="T3" s="2"/>
    </row>
    <row r="4" spans="1:20" ht="36">
      <c r="A4" s="2"/>
      <c r="B4" s="2"/>
      <c r="C4" s="14" t="s">
        <v>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14" t="s">
        <v>66</v>
      </c>
      <c r="B6" s="2"/>
      <c r="C6" s="14" t="s">
        <v>64</v>
      </c>
      <c r="D6" s="14" t="s">
        <v>64</v>
      </c>
      <c r="E6" s="14" t="s">
        <v>64</v>
      </c>
      <c r="F6" s="14" t="s">
        <v>64</v>
      </c>
      <c r="G6" s="14" t="s">
        <v>64</v>
      </c>
      <c r="H6" s="14" t="s">
        <v>64</v>
      </c>
      <c r="I6" s="14" t="s">
        <v>64</v>
      </c>
      <c r="J6" s="2"/>
      <c r="K6" s="14" t="s">
        <v>65</v>
      </c>
      <c r="L6" s="14" t="s">
        <v>65</v>
      </c>
      <c r="M6" s="14" t="s">
        <v>65</v>
      </c>
      <c r="N6" s="14" t="s">
        <v>65</v>
      </c>
      <c r="O6" s="14" t="s">
        <v>65</v>
      </c>
      <c r="P6" s="14" t="s">
        <v>65</v>
      </c>
      <c r="Q6" s="14" t="s">
        <v>65</v>
      </c>
      <c r="R6" s="2"/>
      <c r="S6" s="2"/>
      <c r="T6" s="2"/>
    </row>
    <row r="7" spans="1:20" ht="36">
      <c r="A7" s="14" t="s">
        <v>66</v>
      </c>
      <c r="B7" s="2"/>
      <c r="C7" s="14" t="s">
        <v>101</v>
      </c>
      <c r="D7" s="2"/>
      <c r="E7" s="14" t="s">
        <v>87</v>
      </c>
      <c r="F7" s="2"/>
      <c r="G7" s="14" t="s">
        <v>88</v>
      </c>
      <c r="H7" s="2"/>
      <c r="I7" s="14" t="s">
        <v>102</v>
      </c>
      <c r="J7" s="2"/>
      <c r="K7" s="14" t="s">
        <v>101</v>
      </c>
      <c r="L7" s="2"/>
      <c r="M7" s="14" t="s">
        <v>87</v>
      </c>
      <c r="N7" s="2"/>
      <c r="O7" s="14" t="s">
        <v>88</v>
      </c>
      <c r="P7" s="2"/>
      <c r="Q7" s="14" t="s">
        <v>102</v>
      </c>
      <c r="R7" s="2"/>
      <c r="S7" s="2"/>
      <c r="T7" s="2"/>
    </row>
    <row r="8" spans="1:20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</sheetData>
  <mergeCells count="14">
    <mergeCell ref="Q7"/>
    <mergeCell ref="K6:Q6"/>
    <mergeCell ref="A6:A7"/>
    <mergeCell ref="C7"/>
    <mergeCell ref="E7"/>
    <mergeCell ref="G7"/>
    <mergeCell ref="I7"/>
    <mergeCell ref="C6:I6"/>
    <mergeCell ref="C2:O2"/>
    <mergeCell ref="C3:O3"/>
    <mergeCell ref="C4:O4"/>
    <mergeCell ref="K7"/>
    <mergeCell ref="M7"/>
    <mergeCell ref="O7"/>
  </mergeCells>
  <pageMargins left="0.7" right="0.7" top="0.75" bottom="0.75" header="0.3" footer="0.3"/>
  <pageSetup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rightToLeft="1" tabSelected="1" view="pageBreakPreview" zoomScale="60" zoomScaleNormal="90" workbookViewId="0">
      <selection activeCell="E9" sqref="E9:K9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6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">
      <c r="A2" s="2"/>
      <c r="B2" s="14" t="s">
        <v>0</v>
      </c>
      <c r="C2" s="14"/>
      <c r="D2" s="14"/>
      <c r="E2" s="14"/>
      <c r="F2" s="14"/>
      <c r="G2" s="14"/>
      <c r="H2" s="14"/>
      <c r="I2" s="14"/>
      <c r="J2" s="2"/>
      <c r="K2" s="2"/>
      <c r="L2" s="2"/>
      <c r="M2" s="2"/>
      <c r="N2" s="2"/>
      <c r="O2" s="2"/>
      <c r="P2" s="2"/>
    </row>
    <row r="3" spans="1:16" ht="36">
      <c r="A3" s="2"/>
      <c r="B3" s="14" t="s">
        <v>62</v>
      </c>
      <c r="C3" s="14"/>
      <c r="D3" s="14"/>
      <c r="E3" s="14"/>
      <c r="F3" s="14"/>
      <c r="G3" s="14"/>
      <c r="H3" s="14"/>
      <c r="I3" s="14"/>
      <c r="J3" s="2"/>
      <c r="K3" s="2"/>
      <c r="L3" s="2"/>
      <c r="M3" s="2"/>
      <c r="N3" s="2"/>
      <c r="O3" s="2"/>
      <c r="P3" s="2"/>
    </row>
    <row r="4" spans="1:16" ht="36">
      <c r="A4" s="2"/>
      <c r="B4" s="14" t="s">
        <v>2</v>
      </c>
      <c r="C4" s="14"/>
      <c r="D4" s="14"/>
      <c r="E4" s="14"/>
      <c r="F4" s="14"/>
      <c r="G4" s="14"/>
      <c r="H4" s="14"/>
      <c r="I4" s="14"/>
      <c r="J4" s="2"/>
      <c r="K4" s="2"/>
      <c r="L4" s="2"/>
      <c r="M4" s="2"/>
      <c r="N4" s="2"/>
      <c r="O4" s="2"/>
      <c r="P4" s="2"/>
    </row>
    <row r="5" spans="1:16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6">
      <c r="A6" s="13" t="s">
        <v>103</v>
      </c>
      <c r="B6" s="13" t="s">
        <v>103</v>
      </c>
      <c r="C6" s="13" t="s">
        <v>103</v>
      </c>
      <c r="D6" s="2"/>
      <c r="E6" s="13" t="s">
        <v>64</v>
      </c>
      <c r="F6" s="13" t="s">
        <v>64</v>
      </c>
      <c r="G6" s="13" t="s">
        <v>64</v>
      </c>
      <c r="H6" s="2"/>
      <c r="I6" s="13" t="s">
        <v>65</v>
      </c>
      <c r="J6" s="13" t="s">
        <v>65</v>
      </c>
      <c r="K6" s="13" t="s">
        <v>65</v>
      </c>
      <c r="L6" s="2"/>
      <c r="M6" s="2"/>
      <c r="N6" s="2"/>
      <c r="O6" s="2"/>
      <c r="P6" s="2"/>
    </row>
    <row r="7" spans="1:16" ht="36">
      <c r="A7" s="15" t="s">
        <v>104</v>
      </c>
      <c r="B7" s="2"/>
      <c r="C7" s="15" t="s">
        <v>48</v>
      </c>
      <c r="D7" s="2"/>
      <c r="E7" s="15" t="s">
        <v>105</v>
      </c>
      <c r="F7" s="2"/>
      <c r="G7" s="15" t="s">
        <v>106</v>
      </c>
      <c r="H7" s="2"/>
      <c r="I7" s="15" t="s">
        <v>105</v>
      </c>
      <c r="J7" s="2"/>
      <c r="K7" s="15" t="s">
        <v>106</v>
      </c>
      <c r="L7" s="2"/>
      <c r="M7" s="2"/>
      <c r="N7" s="2"/>
      <c r="O7" s="2"/>
      <c r="P7" s="2"/>
    </row>
    <row r="8" spans="1:16" ht="36">
      <c r="A8" s="3" t="s">
        <v>54</v>
      </c>
      <c r="B8" s="2"/>
      <c r="C8" s="2" t="s">
        <v>55</v>
      </c>
      <c r="D8" s="2"/>
      <c r="E8" s="5">
        <v>1347980</v>
      </c>
      <c r="F8" s="6"/>
      <c r="G8" s="6">
        <v>0</v>
      </c>
      <c r="H8" s="6"/>
      <c r="I8" s="5">
        <v>148287620</v>
      </c>
      <c r="J8" s="6"/>
      <c r="K8" s="6">
        <v>0</v>
      </c>
      <c r="L8" s="2"/>
      <c r="M8" s="2"/>
      <c r="N8" s="2"/>
      <c r="O8" s="2"/>
      <c r="P8" s="2"/>
    </row>
    <row r="9" spans="1:16" ht="36.75" thickBot="1">
      <c r="A9" s="2"/>
      <c r="B9" s="2"/>
      <c r="C9" s="2"/>
      <c r="D9" s="2"/>
      <c r="E9" s="9">
        <f>SUM(E8)</f>
        <v>1347980</v>
      </c>
      <c r="F9" s="7"/>
      <c r="G9" s="8">
        <f>SUM(G8)</f>
        <v>0</v>
      </c>
      <c r="H9" s="7"/>
      <c r="I9" s="9">
        <f>SUM(I8)</f>
        <v>148287620</v>
      </c>
      <c r="J9" s="7"/>
      <c r="K9" s="8">
        <f>SUM(K8)</f>
        <v>0</v>
      </c>
      <c r="L9" s="2"/>
      <c r="M9" s="2"/>
      <c r="N9" s="2"/>
      <c r="O9" s="2"/>
      <c r="P9" s="2"/>
    </row>
    <row r="10" spans="1:16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I2"/>
    <mergeCell ref="B3:I3"/>
    <mergeCell ref="B4:I4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rightToLeft="1" view="pageBreakPreview" zoomScale="60" zoomScaleNormal="100" workbookViewId="0">
      <selection activeCell="E7" sqref="E7"/>
    </sheetView>
  </sheetViews>
  <sheetFormatPr defaultRowHeight="15"/>
  <cols>
    <col min="1" max="1" width="67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6">
      <c r="A2" s="14" t="s">
        <v>0</v>
      </c>
      <c r="B2" s="14"/>
      <c r="C2" s="14"/>
      <c r="D2" s="14"/>
      <c r="E2" s="14"/>
      <c r="F2" s="2"/>
      <c r="G2" s="2"/>
      <c r="H2" s="2"/>
      <c r="I2" s="2"/>
      <c r="J2" s="2"/>
      <c r="K2" s="2"/>
    </row>
    <row r="3" spans="1:11" ht="36">
      <c r="A3" s="14" t="s">
        <v>62</v>
      </c>
      <c r="B3" s="14"/>
      <c r="C3" s="14"/>
      <c r="D3" s="14"/>
      <c r="E3" s="14"/>
      <c r="F3" s="2"/>
      <c r="G3" s="2"/>
      <c r="H3" s="2"/>
      <c r="I3" s="2"/>
      <c r="J3" s="2"/>
      <c r="K3" s="2"/>
    </row>
    <row r="4" spans="1:11" ht="36">
      <c r="A4" s="14" t="s">
        <v>2</v>
      </c>
      <c r="B4" s="14"/>
      <c r="C4" s="14"/>
      <c r="D4" s="14"/>
      <c r="E4" s="14"/>
      <c r="F4" s="2"/>
      <c r="G4" s="2"/>
      <c r="H4" s="2"/>
      <c r="I4" s="2"/>
      <c r="J4" s="2"/>
      <c r="K4" s="2"/>
    </row>
    <row r="5" spans="1:1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6">
      <c r="A6" s="16" t="s">
        <v>107</v>
      </c>
      <c r="B6" s="2"/>
      <c r="C6" s="13" t="s">
        <v>64</v>
      </c>
      <c r="D6" s="2"/>
      <c r="E6" s="13" t="s">
        <v>6</v>
      </c>
      <c r="F6" s="2"/>
      <c r="G6" s="2"/>
      <c r="H6" s="2"/>
      <c r="I6" s="2"/>
      <c r="J6" s="2"/>
      <c r="K6" s="2"/>
    </row>
    <row r="7" spans="1:11" ht="36">
      <c r="A7" s="13" t="s">
        <v>107</v>
      </c>
      <c r="B7" s="2"/>
      <c r="C7" s="15" t="s">
        <v>51</v>
      </c>
      <c r="D7" s="2"/>
      <c r="E7" s="15" t="s">
        <v>51</v>
      </c>
      <c r="F7" s="2"/>
      <c r="G7" s="2"/>
      <c r="H7" s="2"/>
      <c r="I7" s="2"/>
      <c r="J7" s="2"/>
      <c r="K7" s="2"/>
    </row>
    <row r="8" spans="1:11" ht="36">
      <c r="A8" s="3" t="s">
        <v>108</v>
      </c>
      <c r="B8" s="2"/>
      <c r="C8" s="4">
        <v>0</v>
      </c>
      <c r="D8" s="2"/>
      <c r="E8" s="4">
        <v>31704062</v>
      </c>
      <c r="F8" s="2"/>
      <c r="G8" s="2"/>
      <c r="H8" s="2"/>
      <c r="I8" s="2"/>
      <c r="J8" s="2"/>
      <c r="K8" s="2"/>
    </row>
    <row r="9" spans="1:11" ht="36">
      <c r="A9" s="3" t="s">
        <v>109</v>
      </c>
      <c r="B9" s="2"/>
      <c r="C9" s="4">
        <v>0</v>
      </c>
      <c r="D9" s="2"/>
      <c r="E9" s="4">
        <v>0</v>
      </c>
      <c r="F9" s="2"/>
      <c r="G9" s="2"/>
      <c r="H9" s="2"/>
      <c r="I9" s="2"/>
      <c r="J9" s="2"/>
      <c r="K9" s="2"/>
    </row>
    <row r="10" spans="1:11" ht="36">
      <c r="A10" s="3" t="s">
        <v>110</v>
      </c>
      <c r="B10" s="2"/>
      <c r="C10" s="4">
        <v>0</v>
      </c>
      <c r="D10" s="2"/>
      <c r="E10" s="4">
        <v>2336200</v>
      </c>
      <c r="F10" s="2"/>
      <c r="G10" s="2"/>
      <c r="H10" s="2"/>
      <c r="I10" s="2"/>
      <c r="J10" s="2"/>
      <c r="K10" s="2"/>
    </row>
    <row r="11" spans="1:11" ht="36.75" thickBot="1">
      <c r="A11" s="3" t="s">
        <v>71</v>
      </c>
      <c r="B11" s="2"/>
      <c r="C11" s="11">
        <v>0</v>
      </c>
      <c r="D11" s="2"/>
      <c r="E11" s="11">
        <v>34040262</v>
      </c>
      <c r="F11" s="2"/>
      <c r="G11" s="2"/>
      <c r="H11" s="2"/>
      <c r="I11" s="2"/>
      <c r="J11" s="2"/>
      <c r="K11" s="2"/>
    </row>
    <row r="12" spans="1:11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zoomScale="60" zoomScaleNormal="100" workbookViewId="0">
      <selection activeCell="E10" sqref="E10"/>
    </sheetView>
  </sheetViews>
  <sheetFormatPr defaultRowHeight="15"/>
  <cols>
    <col min="1" max="1" width="46.140625" style="1" bestFit="1" customWidth="1"/>
    <col min="2" max="2" width="1" style="1" customWidth="1"/>
    <col min="3" max="3" width="29.140625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3.7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>
      <c r="A2" s="14" t="s">
        <v>0</v>
      </c>
      <c r="B2" s="14"/>
      <c r="C2" s="14"/>
      <c r="D2" s="14"/>
      <c r="E2" s="14"/>
      <c r="F2" s="14"/>
      <c r="G2" s="14"/>
      <c r="H2" s="2"/>
      <c r="I2" s="2"/>
      <c r="J2" s="2"/>
    </row>
    <row r="3" spans="1:10" ht="36">
      <c r="A3" s="14" t="s">
        <v>62</v>
      </c>
      <c r="B3" s="14"/>
      <c r="C3" s="14"/>
      <c r="D3" s="14"/>
      <c r="E3" s="14"/>
      <c r="F3" s="14"/>
      <c r="G3" s="14"/>
      <c r="H3" s="2"/>
      <c r="I3" s="2"/>
      <c r="J3" s="2"/>
    </row>
    <row r="4" spans="1:10" ht="36">
      <c r="A4" s="14" t="s">
        <v>2</v>
      </c>
      <c r="B4" s="14"/>
      <c r="C4" s="14"/>
      <c r="D4" s="14"/>
      <c r="E4" s="14"/>
      <c r="F4" s="14"/>
      <c r="G4" s="14"/>
      <c r="H4" s="2"/>
      <c r="I4" s="2"/>
      <c r="J4" s="2"/>
    </row>
    <row r="5" spans="1:10" ht="33.7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6">
      <c r="A6" s="13" t="s">
        <v>66</v>
      </c>
      <c r="B6" s="2"/>
      <c r="C6" s="13" t="s">
        <v>51</v>
      </c>
      <c r="D6" s="2"/>
      <c r="E6" s="13" t="s">
        <v>89</v>
      </c>
      <c r="F6" s="2"/>
      <c r="G6" s="13" t="s">
        <v>13</v>
      </c>
      <c r="H6" s="2"/>
      <c r="I6" s="2"/>
      <c r="J6" s="2"/>
    </row>
    <row r="7" spans="1:10" ht="36">
      <c r="A7" s="3" t="s">
        <v>111</v>
      </c>
      <c r="B7" s="2"/>
      <c r="C7" s="5">
        <v>71671688856</v>
      </c>
      <c r="D7" s="6"/>
      <c r="E7" s="6" t="s">
        <v>112</v>
      </c>
      <c r="F7" s="6"/>
      <c r="G7" s="6" t="s">
        <v>113</v>
      </c>
      <c r="H7" s="2"/>
      <c r="I7" s="2"/>
      <c r="J7" s="2"/>
    </row>
    <row r="8" spans="1:10" ht="36">
      <c r="A8" s="3" t="s">
        <v>114</v>
      </c>
      <c r="B8" s="2"/>
      <c r="C8" s="5">
        <v>0</v>
      </c>
      <c r="D8" s="6"/>
      <c r="E8" s="6" t="s">
        <v>100</v>
      </c>
      <c r="F8" s="6"/>
      <c r="G8" s="6" t="s">
        <v>100</v>
      </c>
      <c r="H8" s="2"/>
      <c r="I8" s="2"/>
      <c r="J8" s="2"/>
    </row>
    <row r="9" spans="1:10" ht="36">
      <c r="A9" s="3" t="s">
        <v>115</v>
      </c>
      <c r="B9" s="2"/>
      <c r="C9" s="5">
        <v>1347980</v>
      </c>
      <c r="D9" s="6"/>
      <c r="E9" s="6" t="s">
        <v>100</v>
      </c>
      <c r="F9" s="6"/>
      <c r="G9" s="6" t="s">
        <v>100</v>
      </c>
      <c r="H9" s="2"/>
      <c r="I9" s="2"/>
      <c r="J9" s="2"/>
    </row>
    <row r="10" spans="1:10" ht="36.75" thickBot="1">
      <c r="A10" s="2"/>
      <c r="B10" s="2"/>
      <c r="C10" s="9">
        <f>SUM(C7:C9)</f>
        <v>71673036836</v>
      </c>
      <c r="D10" s="7"/>
      <c r="E10" s="10">
        <f>E7+E8+E9</f>
        <v>0.96899999999999997</v>
      </c>
      <c r="F10" s="7"/>
      <c r="G10" s="10">
        <f>G7+G8+G9</f>
        <v>0.17730000000000001</v>
      </c>
      <c r="H10" s="2"/>
      <c r="I10" s="2"/>
      <c r="J10" s="2"/>
    </row>
    <row r="11" spans="1:10" ht="34.5" thickTop="1">
      <c r="A11" s="2"/>
      <c r="B11" s="2"/>
      <c r="C11" s="6"/>
      <c r="D11" s="6"/>
      <c r="E11" s="6"/>
      <c r="F11" s="6"/>
      <c r="G11" s="6"/>
      <c r="H11" s="2"/>
      <c r="I11" s="2"/>
      <c r="J11" s="2"/>
    </row>
    <row r="12" spans="1:10" ht="33.7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.7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.7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.7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3.7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3.7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3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3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3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3.7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3.7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14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14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14" t="s">
        <v>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14" t="s">
        <v>3</v>
      </c>
      <c r="B6" s="2"/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J6" s="2"/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  <c r="R6" s="2"/>
      <c r="S6" s="2"/>
      <c r="T6" s="2"/>
      <c r="U6" s="2"/>
      <c r="V6" s="2"/>
    </row>
    <row r="7" spans="1:22" ht="36">
      <c r="A7" s="14" t="s">
        <v>3</v>
      </c>
      <c r="B7" s="2"/>
      <c r="C7" s="14" t="s">
        <v>25</v>
      </c>
      <c r="D7" s="2"/>
      <c r="E7" s="14" t="s">
        <v>26</v>
      </c>
      <c r="F7" s="2"/>
      <c r="G7" s="14" t="s">
        <v>27</v>
      </c>
      <c r="H7" s="2"/>
      <c r="I7" s="14" t="s">
        <v>28</v>
      </c>
      <c r="J7" s="2"/>
      <c r="K7" s="14" t="s">
        <v>25</v>
      </c>
      <c r="L7" s="2"/>
      <c r="M7" s="14" t="s">
        <v>26</v>
      </c>
      <c r="N7" s="2"/>
      <c r="O7" s="14" t="s">
        <v>27</v>
      </c>
      <c r="P7" s="2"/>
      <c r="Q7" s="14" t="s">
        <v>28</v>
      </c>
      <c r="R7" s="2"/>
      <c r="S7" s="2"/>
      <c r="T7" s="2"/>
      <c r="U7" s="2"/>
      <c r="V7" s="2"/>
    </row>
    <row r="8" spans="1:22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</sheetData>
  <mergeCells count="14">
    <mergeCell ref="Q7"/>
    <mergeCell ref="K6:Q6"/>
    <mergeCell ref="A6:A7"/>
    <mergeCell ref="C7"/>
    <mergeCell ref="E7"/>
    <mergeCell ref="G7"/>
    <mergeCell ref="I7"/>
    <mergeCell ref="C6:I6"/>
    <mergeCell ref="C2:O2"/>
    <mergeCell ref="C3:O3"/>
    <mergeCell ref="C4:O4"/>
    <mergeCell ref="K7"/>
    <mergeCell ref="M7"/>
    <mergeCell ref="O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rightToLeft="1" view="pageBreakPreview" zoomScale="50" zoomScaleNormal="100" zoomScaleSheetLayoutView="50" workbookViewId="0">
      <selection activeCell="H4" sqref="H4:AC4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30.42578125" style="1" bestFit="1" customWidth="1"/>
    <col min="20" max="20" width="1" style="1" customWidth="1"/>
    <col min="21" max="21" width="9.85546875" style="1" customWidth="1"/>
    <col min="22" max="22" width="1" style="1" customWidth="1"/>
    <col min="23" max="23" width="24.1406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30.570312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9.140625" style="1" customWidth="1"/>
    <col min="36" max="36" width="1" style="1" customWidth="1"/>
    <col min="37" max="37" width="49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6">
      <c r="A2" s="2"/>
      <c r="B2" s="2"/>
      <c r="C2" s="2"/>
      <c r="D2" s="2"/>
      <c r="E2" s="2"/>
      <c r="F2" s="2"/>
      <c r="G2" s="2"/>
      <c r="H2" s="14" t="s">
        <v>0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6">
      <c r="A3" s="2"/>
      <c r="B3" s="2"/>
      <c r="C3" s="2"/>
      <c r="D3" s="2"/>
      <c r="E3" s="2"/>
      <c r="F3" s="2"/>
      <c r="G3" s="2"/>
      <c r="H3" s="14" t="s">
        <v>1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6">
      <c r="A4" s="2"/>
      <c r="B4" s="2"/>
      <c r="C4" s="2"/>
      <c r="D4" s="2"/>
      <c r="E4" s="2"/>
      <c r="F4" s="2"/>
      <c r="G4" s="2"/>
      <c r="H4" s="14" t="s">
        <v>2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6">
      <c r="A6" s="14" t="s">
        <v>29</v>
      </c>
      <c r="B6" s="14" t="s">
        <v>29</v>
      </c>
      <c r="C6" s="14" t="s">
        <v>29</v>
      </c>
      <c r="D6" s="14" t="s">
        <v>29</v>
      </c>
      <c r="E6" s="14" t="s">
        <v>29</v>
      </c>
      <c r="F6" s="14" t="s">
        <v>29</v>
      </c>
      <c r="G6" s="14" t="s">
        <v>29</v>
      </c>
      <c r="H6" s="14" t="s">
        <v>29</v>
      </c>
      <c r="I6" s="14" t="s">
        <v>29</v>
      </c>
      <c r="J6" s="14" t="s">
        <v>29</v>
      </c>
      <c r="K6" s="14" t="s">
        <v>29</v>
      </c>
      <c r="L6" s="14" t="s">
        <v>29</v>
      </c>
      <c r="M6" s="14" t="s">
        <v>29</v>
      </c>
      <c r="N6" s="2"/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T6" s="2"/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B6" s="2"/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  <c r="AL6" s="2"/>
      <c r="AM6" s="2"/>
      <c r="AN6" s="2"/>
      <c r="AO6" s="2"/>
    </row>
    <row r="7" spans="1:41" ht="36">
      <c r="A7" s="14" t="s">
        <v>30</v>
      </c>
      <c r="B7" s="2"/>
      <c r="C7" s="14" t="s">
        <v>31</v>
      </c>
      <c r="D7" s="2"/>
      <c r="E7" s="14" t="s">
        <v>32</v>
      </c>
      <c r="F7" s="2"/>
      <c r="G7" s="14" t="s">
        <v>33</v>
      </c>
      <c r="H7" s="2"/>
      <c r="I7" s="14" t="s">
        <v>34</v>
      </c>
      <c r="J7" s="2"/>
      <c r="K7" s="14" t="s">
        <v>35</v>
      </c>
      <c r="L7" s="2"/>
      <c r="M7" s="14" t="s">
        <v>28</v>
      </c>
      <c r="N7" s="2"/>
      <c r="O7" s="14" t="s">
        <v>7</v>
      </c>
      <c r="P7" s="2"/>
      <c r="Q7" s="14" t="s">
        <v>8</v>
      </c>
      <c r="R7" s="2"/>
      <c r="S7" s="14" t="s">
        <v>9</v>
      </c>
      <c r="T7" s="2"/>
      <c r="U7" s="14" t="s">
        <v>10</v>
      </c>
      <c r="V7" s="14" t="s">
        <v>10</v>
      </c>
      <c r="W7" s="14" t="s">
        <v>10</v>
      </c>
      <c r="X7" s="2"/>
      <c r="Y7" s="14" t="s">
        <v>11</v>
      </c>
      <c r="Z7" s="14" t="s">
        <v>11</v>
      </c>
      <c r="AA7" s="14" t="s">
        <v>11</v>
      </c>
      <c r="AB7" s="2"/>
      <c r="AC7" s="14" t="s">
        <v>7</v>
      </c>
      <c r="AD7" s="2"/>
      <c r="AE7" s="14" t="s">
        <v>36</v>
      </c>
      <c r="AF7" s="2"/>
      <c r="AG7" s="14" t="s">
        <v>8</v>
      </c>
      <c r="AH7" s="2"/>
      <c r="AI7" s="14" t="s">
        <v>9</v>
      </c>
      <c r="AJ7" s="2"/>
      <c r="AK7" s="14" t="s">
        <v>13</v>
      </c>
      <c r="AL7" s="2"/>
      <c r="AM7" s="2"/>
      <c r="AN7" s="2"/>
      <c r="AO7" s="2"/>
    </row>
    <row r="8" spans="1:41" ht="36">
      <c r="A8" s="14" t="s">
        <v>30</v>
      </c>
      <c r="B8" s="2"/>
      <c r="C8" s="14" t="s">
        <v>31</v>
      </c>
      <c r="D8" s="2"/>
      <c r="E8" s="14" t="s">
        <v>32</v>
      </c>
      <c r="F8" s="2"/>
      <c r="G8" s="14" t="s">
        <v>33</v>
      </c>
      <c r="H8" s="2"/>
      <c r="I8" s="14" t="s">
        <v>34</v>
      </c>
      <c r="J8" s="2"/>
      <c r="K8" s="14" t="s">
        <v>35</v>
      </c>
      <c r="L8" s="2"/>
      <c r="M8" s="14" t="s">
        <v>28</v>
      </c>
      <c r="N8" s="2"/>
      <c r="O8" s="14" t="s">
        <v>7</v>
      </c>
      <c r="P8" s="2"/>
      <c r="Q8" s="14" t="s">
        <v>8</v>
      </c>
      <c r="R8" s="2"/>
      <c r="S8" s="14" t="s">
        <v>9</v>
      </c>
      <c r="T8" s="2"/>
      <c r="U8" s="14" t="s">
        <v>7</v>
      </c>
      <c r="V8" s="2"/>
      <c r="W8" s="14" t="s">
        <v>8</v>
      </c>
      <c r="X8" s="2"/>
      <c r="Y8" s="14" t="s">
        <v>7</v>
      </c>
      <c r="Z8" s="2"/>
      <c r="AA8" s="14" t="s">
        <v>14</v>
      </c>
      <c r="AB8" s="2"/>
      <c r="AC8" s="14" t="s">
        <v>7</v>
      </c>
      <c r="AD8" s="2"/>
      <c r="AE8" s="14" t="s">
        <v>36</v>
      </c>
      <c r="AF8" s="2"/>
      <c r="AG8" s="14" t="s">
        <v>8</v>
      </c>
      <c r="AH8" s="2"/>
      <c r="AI8" s="14" t="s">
        <v>9</v>
      </c>
      <c r="AJ8" s="2"/>
      <c r="AK8" s="14" t="s">
        <v>13</v>
      </c>
      <c r="AL8" s="2"/>
      <c r="AM8" s="2"/>
      <c r="AN8" s="2"/>
      <c r="AO8" s="2"/>
    </row>
    <row r="9" spans="1:41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33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</sheetData>
  <mergeCells count="28"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H2:AC2"/>
    <mergeCell ref="H3:AC3"/>
    <mergeCell ref="H4:AC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7" style="1" customWidth="1"/>
    <col min="2" max="2" width="1" style="1" customWidth="1"/>
    <col min="3" max="3" width="9.85546875" style="1" customWidth="1"/>
    <col min="4" max="4" width="1" style="1" customWidth="1"/>
    <col min="5" max="5" width="20.140625" style="1" customWidth="1"/>
    <col min="6" max="6" width="1" style="1" customWidth="1"/>
    <col min="7" max="7" width="31.57031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4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6">
      <c r="A2" s="2"/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2"/>
      <c r="M2" s="2"/>
      <c r="N2" s="2"/>
      <c r="O2" s="2"/>
      <c r="P2" s="2"/>
      <c r="Q2" s="2"/>
    </row>
    <row r="3" spans="1:17" ht="36">
      <c r="A3" s="2"/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2"/>
      <c r="M3" s="2"/>
      <c r="N3" s="2"/>
      <c r="O3" s="2"/>
      <c r="P3" s="2"/>
      <c r="Q3" s="2"/>
    </row>
    <row r="4" spans="1:17" ht="36">
      <c r="A4" s="2"/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2"/>
      <c r="M4" s="2"/>
      <c r="N4" s="2"/>
      <c r="O4" s="2"/>
      <c r="P4" s="2"/>
      <c r="Q4" s="2"/>
    </row>
    <row r="5" spans="1:1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6">
      <c r="A6" s="14" t="s">
        <v>3</v>
      </c>
      <c r="B6" s="2"/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  <c r="N6" s="2"/>
      <c r="O6" s="2"/>
      <c r="P6" s="2"/>
      <c r="Q6" s="2"/>
    </row>
    <row r="7" spans="1:17" ht="36">
      <c r="A7" s="14" t="s">
        <v>3</v>
      </c>
      <c r="B7" s="2"/>
      <c r="C7" s="14" t="s">
        <v>7</v>
      </c>
      <c r="D7" s="2"/>
      <c r="E7" s="14" t="s">
        <v>37</v>
      </c>
      <c r="F7" s="2"/>
      <c r="G7" s="14" t="s">
        <v>38</v>
      </c>
      <c r="H7" s="2"/>
      <c r="I7" s="14" t="s">
        <v>39</v>
      </c>
      <c r="J7" s="2"/>
      <c r="K7" s="14" t="s">
        <v>40</v>
      </c>
      <c r="L7" s="2"/>
      <c r="M7" s="14" t="s">
        <v>41</v>
      </c>
      <c r="N7" s="2"/>
      <c r="O7" s="2"/>
      <c r="P7" s="2"/>
      <c r="Q7" s="2"/>
    </row>
    <row r="8" spans="1:17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</sheetData>
  <mergeCells count="11">
    <mergeCell ref="A6:A7"/>
    <mergeCell ref="C7"/>
    <mergeCell ref="E7"/>
    <mergeCell ref="G7"/>
    <mergeCell ref="I7"/>
    <mergeCell ref="K7"/>
    <mergeCell ref="M7"/>
    <mergeCell ref="C6:M6"/>
    <mergeCell ref="B2:K2"/>
    <mergeCell ref="B3:K3"/>
    <mergeCell ref="B4:K4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rightToLeft="1" view="pageBreakPreview" zoomScale="50" zoomScaleNormal="100" zoomScaleSheetLayoutView="50" workbookViewId="0">
      <selection activeCell="G4" sqref="G4:Y4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5.285156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32.7109375" style="1" bestFit="1" customWidth="1"/>
    <col min="10" max="10" width="1" style="1" customWidth="1"/>
    <col min="11" max="11" width="10.42578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31.2851562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24.42578125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10.42578125" style="1" bestFit="1" customWidth="1"/>
    <col min="26" max="26" width="1" style="1" customWidth="1"/>
    <col min="27" max="27" width="24.42578125" style="1" bestFit="1" customWidth="1"/>
    <col min="28" max="28" width="1" style="1" customWidth="1"/>
    <col min="29" max="29" width="31.28515625" style="1" bestFit="1" customWidth="1"/>
    <col min="30" max="30" width="1" style="1" customWidth="1"/>
    <col min="31" max="31" width="35.8554687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36">
      <c r="A2" s="2"/>
      <c r="B2" s="2"/>
      <c r="C2" s="2"/>
      <c r="D2" s="2"/>
      <c r="E2" s="2"/>
      <c r="F2" s="2"/>
      <c r="G2" s="14" t="s">
        <v>0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2"/>
      <c r="AA2" s="2"/>
      <c r="AB2" s="2"/>
      <c r="AC2" s="2"/>
      <c r="AD2" s="2"/>
      <c r="AE2" s="2"/>
      <c r="AF2" s="2"/>
      <c r="AG2" s="2"/>
    </row>
    <row r="3" spans="1:33" ht="36">
      <c r="A3" s="2"/>
      <c r="B3" s="2"/>
      <c r="C3" s="2"/>
      <c r="D3" s="2"/>
      <c r="E3" s="2"/>
      <c r="F3" s="2"/>
      <c r="G3" s="14" t="s">
        <v>1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2"/>
      <c r="AA3" s="2"/>
      <c r="AB3" s="2"/>
      <c r="AC3" s="2"/>
      <c r="AD3" s="2"/>
      <c r="AE3" s="2"/>
      <c r="AF3" s="2"/>
      <c r="AG3" s="2"/>
    </row>
    <row r="4" spans="1:33" ht="36">
      <c r="A4" s="2"/>
      <c r="B4" s="2"/>
      <c r="C4" s="2"/>
      <c r="D4" s="2"/>
      <c r="E4" s="2"/>
      <c r="F4" s="2"/>
      <c r="G4" s="14" t="s">
        <v>2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2"/>
      <c r="AA4" s="2"/>
      <c r="AB4" s="2"/>
      <c r="AC4" s="2"/>
      <c r="AD4" s="2"/>
      <c r="AE4" s="2"/>
      <c r="AF4" s="2"/>
      <c r="AG4" s="2"/>
    </row>
    <row r="5" spans="1:3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36">
      <c r="A6" s="14" t="s">
        <v>42</v>
      </c>
      <c r="B6" s="14" t="s">
        <v>42</v>
      </c>
      <c r="C6" s="14" t="s">
        <v>42</v>
      </c>
      <c r="D6" s="14" t="s">
        <v>42</v>
      </c>
      <c r="E6" s="14" t="s">
        <v>42</v>
      </c>
      <c r="F6" s="14" t="s">
        <v>42</v>
      </c>
      <c r="G6" s="14" t="s">
        <v>42</v>
      </c>
      <c r="H6" s="14" t="s">
        <v>42</v>
      </c>
      <c r="I6" s="14" t="s">
        <v>42</v>
      </c>
      <c r="J6" s="2"/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P6" s="2"/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X6" s="2"/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  <c r="AF6" s="2"/>
      <c r="AG6" s="2"/>
    </row>
    <row r="7" spans="1:33" ht="36">
      <c r="A7" s="14" t="s">
        <v>43</v>
      </c>
      <c r="B7" s="2"/>
      <c r="C7" s="14" t="s">
        <v>34</v>
      </c>
      <c r="D7" s="2"/>
      <c r="E7" s="14" t="s">
        <v>35</v>
      </c>
      <c r="F7" s="2"/>
      <c r="G7" s="14" t="s">
        <v>44</v>
      </c>
      <c r="H7" s="2"/>
      <c r="I7" s="14" t="s">
        <v>32</v>
      </c>
      <c r="J7" s="2"/>
      <c r="K7" s="14" t="s">
        <v>7</v>
      </c>
      <c r="L7" s="2"/>
      <c r="M7" s="14" t="s">
        <v>8</v>
      </c>
      <c r="N7" s="2"/>
      <c r="O7" s="14" t="s">
        <v>9</v>
      </c>
      <c r="P7" s="2"/>
      <c r="Q7" s="14" t="s">
        <v>10</v>
      </c>
      <c r="R7" s="14" t="s">
        <v>10</v>
      </c>
      <c r="S7" s="14" t="s">
        <v>10</v>
      </c>
      <c r="T7" s="2"/>
      <c r="U7" s="14" t="s">
        <v>11</v>
      </c>
      <c r="V7" s="14" t="s">
        <v>11</v>
      </c>
      <c r="W7" s="14" t="s">
        <v>11</v>
      </c>
      <c r="X7" s="2"/>
      <c r="Y7" s="14" t="s">
        <v>7</v>
      </c>
      <c r="Z7" s="2"/>
      <c r="AA7" s="14" t="s">
        <v>8</v>
      </c>
      <c r="AB7" s="2"/>
      <c r="AC7" s="14" t="s">
        <v>9</v>
      </c>
      <c r="AD7" s="2"/>
      <c r="AE7" s="14" t="s">
        <v>45</v>
      </c>
      <c r="AF7" s="2"/>
      <c r="AG7" s="2"/>
    </row>
    <row r="8" spans="1:33" ht="36">
      <c r="A8" s="14" t="s">
        <v>43</v>
      </c>
      <c r="B8" s="2"/>
      <c r="C8" s="14" t="s">
        <v>34</v>
      </c>
      <c r="D8" s="2"/>
      <c r="E8" s="14" t="s">
        <v>35</v>
      </c>
      <c r="F8" s="2"/>
      <c r="G8" s="14" t="s">
        <v>44</v>
      </c>
      <c r="H8" s="2"/>
      <c r="I8" s="14" t="s">
        <v>32</v>
      </c>
      <c r="J8" s="2"/>
      <c r="K8" s="14" t="s">
        <v>7</v>
      </c>
      <c r="L8" s="2"/>
      <c r="M8" s="14" t="s">
        <v>8</v>
      </c>
      <c r="N8" s="2"/>
      <c r="O8" s="14" t="s">
        <v>9</v>
      </c>
      <c r="P8" s="2"/>
      <c r="Q8" s="14" t="s">
        <v>7</v>
      </c>
      <c r="R8" s="2"/>
      <c r="S8" s="14" t="s">
        <v>8</v>
      </c>
      <c r="T8" s="2"/>
      <c r="U8" s="14" t="s">
        <v>7</v>
      </c>
      <c r="V8" s="2"/>
      <c r="W8" s="14" t="s">
        <v>14</v>
      </c>
      <c r="X8" s="2"/>
      <c r="Y8" s="14" t="s">
        <v>7</v>
      </c>
      <c r="Z8" s="2"/>
      <c r="AA8" s="14" t="s">
        <v>8</v>
      </c>
      <c r="AB8" s="2"/>
      <c r="AC8" s="14" t="s">
        <v>9</v>
      </c>
      <c r="AD8" s="2"/>
      <c r="AE8" s="14" t="s">
        <v>45</v>
      </c>
      <c r="AF8" s="2"/>
      <c r="AG8" s="2"/>
    </row>
    <row r="9" spans="1:33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</sheetData>
  <mergeCells count="25"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G2:Y2"/>
    <mergeCell ref="G3:Y3"/>
    <mergeCell ref="G4:Y4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rightToLeft="1" view="pageBreakPreview" zoomScale="60" zoomScaleNormal="100" workbookViewId="0">
      <selection activeCell="S3" sqref="S3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8.42578125" style="1" bestFit="1" customWidth="1"/>
    <col min="12" max="12" width="1" style="1" customWidth="1"/>
    <col min="13" max="13" width="30.85546875" style="1" bestFit="1" customWidth="1"/>
    <col min="14" max="14" width="1" style="1" customWidth="1"/>
    <col min="15" max="15" width="30.5703125" style="1" bestFit="1" customWidth="1"/>
    <col min="16" max="16" width="1" style="1" customWidth="1"/>
    <col min="17" max="17" width="32" style="1" bestFit="1" customWidth="1"/>
    <col min="18" max="18" width="1" style="1" customWidth="1"/>
    <col min="19" max="19" width="3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14" t="s">
        <v>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14" t="s">
        <v>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"/>
      <c r="Q3" s="2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14" t="s">
        <v>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"/>
      <c r="Q4" s="2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16" t="s">
        <v>46</v>
      </c>
      <c r="B6" s="2"/>
      <c r="C6" s="13" t="s">
        <v>47</v>
      </c>
      <c r="D6" s="13" t="s">
        <v>47</v>
      </c>
      <c r="E6" s="13" t="s">
        <v>47</v>
      </c>
      <c r="F6" s="13" t="s">
        <v>47</v>
      </c>
      <c r="G6" s="13" t="s">
        <v>47</v>
      </c>
      <c r="H6" s="13" t="s">
        <v>47</v>
      </c>
      <c r="I6" s="13" t="s">
        <v>47</v>
      </c>
      <c r="J6" s="2"/>
      <c r="K6" s="13" t="s">
        <v>4</v>
      </c>
      <c r="L6" s="2"/>
      <c r="M6" s="13" t="s">
        <v>5</v>
      </c>
      <c r="N6" s="13" t="s">
        <v>5</v>
      </c>
      <c r="O6" s="13" t="s">
        <v>5</v>
      </c>
      <c r="P6" s="2"/>
      <c r="Q6" s="13" t="s">
        <v>6</v>
      </c>
      <c r="R6" s="13" t="s">
        <v>6</v>
      </c>
      <c r="S6" s="13" t="s">
        <v>6</v>
      </c>
      <c r="T6" s="2"/>
      <c r="U6" s="2"/>
      <c r="V6" s="2"/>
      <c r="W6" s="2"/>
      <c r="X6" s="2"/>
    </row>
    <row r="7" spans="1:24" ht="36">
      <c r="A7" s="13" t="s">
        <v>46</v>
      </c>
      <c r="B7" s="2"/>
      <c r="C7" s="15" t="s">
        <v>48</v>
      </c>
      <c r="D7" s="2"/>
      <c r="E7" s="15" t="s">
        <v>49</v>
      </c>
      <c r="F7" s="2"/>
      <c r="G7" s="15" t="s">
        <v>50</v>
      </c>
      <c r="H7" s="2"/>
      <c r="I7" s="15" t="s">
        <v>35</v>
      </c>
      <c r="J7" s="2"/>
      <c r="K7" s="15" t="s">
        <v>51</v>
      </c>
      <c r="L7" s="2"/>
      <c r="M7" s="15" t="s">
        <v>52</v>
      </c>
      <c r="N7" s="2"/>
      <c r="O7" s="15" t="s">
        <v>53</v>
      </c>
      <c r="P7" s="2"/>
      <c r="Q7" s="15" t="s">
        <v>51</v>
      </c>
      <c r="R7" s="2"/>
      <c r="S7" s="15" t="s">
        <v>45</v>
      </c>
      <c r="T7" s="2"/>
      <c r="U7" s="2"/>
      <c r="V7" s="2"/>
      <c r="W7" s="2"/>
      <c r="X7" s="2"/>
    </row>
    <row r="8" spans="1:24" ht="36">
      <c r="A8" s="3" t="s">
        <v>54</v>
      </c>
      <c r="B8" s="2"/>
      <c r="C8" s="2" t="s">
        <v>55</v>
      </c>
      <c r="D8" s="2"/>
      <c r="E8" s="2" t="s">
        <v>56</v>
      </c>
      <c r="F8" s="2"/>
      <c r="G8" s="2" t="s">
        <v>57</v>
      </c>
      <c r="H8" s="2"/>
      <c r="I8" s="2">
        <v>0</v>
      </c>
      <c r="J8" s="2"/>
      <c r="K8" s="5">
        <v>37598071871</v>
      </c>
      <c r="L8" s="6"/>
      <c r="M8" s="5">
        <v>545303131568</v>
      </c>
      <c r="N8" s="6"/>
      <c r="O8" s="5">
        <v>434202506594</v>
      </c>
      <c r="P8" s="6"/>
      <c r="Q8" s="5">
        <v>148698696845</v>
      </c>
      <c r="R8" s="6"/>
      <c r="S8" s="6" t="s">
        <v>58</v>
      </c>
      <c r="T8" s="2"/>
      <c r="U8" s="2"/>
      <c r="V8" s="2"/>
      <c r="W8" s="2"/>
      <c r="X8" s="2"/>
    </row>
    <row r="9" spans="1:24" ht="36">
      <c r="A9" s="3" t="s">
        <v>54</v>
      </c>
      <c r="B9" s="2"/>
      <c r="C9" s="2" t="s">
        <v>59</v>
      </c>
      <c r="D9" s="2"/>
      <c r="E9" s="2" t="s">
        <v>60</v>
      </c>
      <c r="F9" s="2"/>
      <c r="G9" s="2" t="s">
        <v>57</v>
      </c>
      <c r="H9" s="2"/>
      <c r="I9" s="2">
        <v>0</v>
      </c>
      <c r="J9" s="2"/>
      <c r="K9" s="5">
        <v>50000000</v>
      </c>
      <c r="L9" s="6"/>
      <c r="M9" s="5">
        <v>0</v>
      </c>
      <c r="N9" s="6"/>
      <c r="O9" s="5">
        <v>0</v>
      </c>
      <c r="P9" s="6"/>
      <c r="Q9" s="5">
        <v>50000000</v>
      </c>
      <c r="R9" s="6"/>
      <c r="S9" s="6" t="s">
        <v>61</v>
      </c>
      <c r="T9" s="2"/>
      <c r="U9" s="2"/>
      <c r="V9" s="2"/>
      <c r="W9" s="2"/>
      <c r="X9" s="2"/>
    </row>
    <row r="10" spans="1:24" ht="36.7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9">
        <f>SUM(K8:K9)</f>
        <v>37648071871</v>
      </c>
      <c r="L10" s="7"/>
      <c r="M10" s="9">
        <f>SUM(M8:M9)</f>
        <v>545303131568</v>
      </c>
      <c r="N10" s="7"/>
      <c r="O10" s="9">
        <f>SUM(O8:O9)</f>
        <v>434202506594</v>
      </c>
      <c r="P10" s="7"/>
      <c r="Q10" s="9">
        <f>SUM(Q8:Q9)</f>
        <v>148748696845</v>
      </c>
      <c r="R10" s="7"/>
      <c r="S10" s="10">
        <f>S8+S9</f>
        <v>0.3679</v>
      </c>
      <c r="T10" s="2"/>
      <c r="U10" s="2"/>
      <c r="V10" s="2"/>
      <c r="W10" s="2"/>
      <c r="X10" s="2"/>
    </row>
    <row r="11" spans="1:24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3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33.7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33.7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33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3.7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3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33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33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33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</sheetData>
  <mergeCells count="17">
    <mergeCell ref="A6:A7"/>
    <mergeCell ref="C7"/>
    <mergeCell ref="E7"/>
    <mergeCell ref="G7"/>
    <mergeCell ref="I7"/>
    <mergeCell ref="C6:I6"/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</mergeCells>
  <pageMargins left="0.7" right="0.7" top="0.75" bottom="0.75" header="0.3" footer="0.3"/>
  <pageSetup scale="3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32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1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14" t="s">
        <v>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14" t="s">
        <v>62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"/>
      <c r="Q3" s="2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14" t="s">
        <v>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"/>
      <c r="Q4" s="2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13" t="s">
        <v>63</v>
      </c>
      <c r="B6" s="13" t="s">
        <v>63</v>
      </c>
      <c r="C6" s="13" t="s">
        <v>63</v>
      </c>
      <c r="D6" s="13" t="s">
        <v>63</v>
      </c>
      <c r="E6" s="13" t="s">
        <v>63</v>
      </c>
      <c r="F6" s="13" t="s">
        <v>63</v>
      </c>
      <c r="G6" s="13" t="s">
        <v>63</v>
      </c>
      <c r="H6" s="2"/>
      <c r="I6" s="13" t="s">
        <v>64</v>
      </c>
      <c r="J6" s="13" t="s">
        <v>64</v>
      </c>
      <c r="K6" s="13" t="s">
        <v>64</v>
      </c>
      <c r="L6" s="13" t="s">
        <v>64</v>
      </c>
      <c r="M6" s="13" t="s">
        <v>64</v>
      </c>
      <c r="N6" s="2"/>
      <c r="O6" s="13" t="s">
        <v>65</v>
      </c>
      <c r="P6" s="13" t="s">
        <v>65</v>
      </c>
      <c r="Q6" s="13" t="s">
        <v>65</v>
      </c>
      <c r="R6" s="13" t="s">
        <v>65</v>
      </c>
      <c r="S6" s="13" t="s">
        <v>65</v>
      </c>
      <c r="T6" s="2"/>
      <c r="U6" s="2"/>
      <c r="V6" s="2"/>
      <c r="W6" s="2"/>
      <c r="X6" s="2"/>
    </row>
    <row r="7" spans="1:24" ht="36">
      <c r="A7" s="15" t="s">
        <v>66</v>
      </c>
      <c r="B7" s="2"/>
      <c r="C7" s="15" t="s">
        <v>67</v>
      </c>
      <c r="D7" s="2"/>
      <c r="E7" s="15" t="s">
        <v>34</v>
      </c>
      <c r="F7" s="2"/>
      <c r="G7" s="15" t="s">
        <v>35</v>
      </c>
      <c r="H7" s="2"/>
      <c r="I7" s="15" t="s">
        <v>68</v>
      </c>
      <c r="J7" s="2"/>
      <c r="K7" s="15" t="s">
        <v>69</v>
      </c>
      <c r="L7" s="2"/>
      <c r="M7" s="15" t="s">
        <v>70</v>
      </c>
      <c r="N7" s="2"/>
      <c r="O7" s="15" t="s">
        <v>68</v>
      </c>
      <c r="P7" s="2"/>
      <c r="Q7" s="15" t="s">
        <v>69</v>
      </c>
      <c r="R7" s="2"/>
      <c r="S7" s="15" t="s">
        <v>70</v>
      </c>
      <c r="T7" s="2"/>
      <c r="U7" s="2"/>
      <c r="V7" s="2"/>
      <c r="W7" s="2"/>
      <c r="X7" s="2"/>
    </row>
    <row r="8" spans="1:24" ht="36">
      <c r="A8" s="3" t="s">
        <v>54</v>
      </c>
      <c r="B8" s="2"/>
      <c r="C8" s="4">
        <v>30</v>
      </c>
      <c r="D8" s="2"/>
      <c r="E8" s="2" t="s">
        <v>71</v>
      </c>
      <c r="F8" s="2"/>
      <c r="G8" s="2">
        <v>0</v>
      </c>
      <c r="H8" s="2"/>
      <c r="I8" s="4">
        <v>1347980</v>
      </c>
      <c r="J8" s="2"/>
      <c r="K8" s="4">
        <v>0</v>
      </c>
      <c r="L8" s="2"/>
      <c r="M8" s="4">
        <v>1347980</v>
      </c>
      <c r="N8" s="2"/>
      <c r="O8" s="4">
        <v>148287620</v>
      </c>
      <c r="P8" s="2"/>
      <c r="Q8" s="4">
        <v>0</v>
      </c>
      <c r="R8" s="2"/>
      <c r="S8" s="4">
        <v>148287620</v>
      </c>
      <c r="T8" s="2"/>
      <c r="U8" s="2"/>
      <c r="V8" s="2"/>
      <c r="W8" s="2"/>
      <c r="X8" s="2"/>
    </row>
    <row r="9" spans="1:24" ht="34.5" thickBot="1">
      <c r="A9" s="2"/>
      <c r="B9" s="2"/>
      <c r="C9" s="2"/>
      <c r="D9" s="2"/>
      <c r="E9" s="2"/>
      <c r="F9" s="2"/>
      <c r="G9" s="2"/>
      <c r="H9" s="2"/>
      <c r="I9" s="11">
        <f>SUM(I8)</f>
        <v>1347980</v>
      </c>
      <c r="J9" s="2"/>
      <c r="K9" s="11">
        <f>SUM(K8)</f>
        <v>0</v>
      </c>
      <c r="L9" s="2"/>
      <c r="M9" s="11">
        <f>SUM(M8)</f>
        <v>1347980</v>
      </c>
      <c r="N9" s="2"/>
      <c r="O9" s="11">
        <f>SUM(O8)</f>
        <v>148287620</v>
      </c>
      <c r="P9" s="2"/>
      <c r="Q9" s="11">
        <f>SUM(Q8)</f>
        <v>0</v>
      </c>
      <c r="R9" s="2"/>
      <c r="S9" s="11">
        <f>SUM(S8)</f>
        <v>148287620</v>
      </c>
      <c r="T9" s="2"/>
      <c r="U9" s="2"/>
      <c r="V9" s="2"/>
      <c r="W9" s="2"/>
      <c r="X9" s="2"/>
    </row>
    <row r="10" spans="1:24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</sheetData>
  <mergeCells count="16">
    <mergeCell ref="A7"/>
    <mergeCell ref="C7"/>
    <mergeCell ref="E7"/>
    <mergeCell ref="G7"/>
    <mergeCell ref="A6:G6"/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rightToLeft="1" view="pageBreakPreview" zoomScale="60" zoomScaleNormal="100" workbookViewId="0">
      <selection activeCell="S7" sqref="S7"/>
    </sheetView>
  </sheetViews>
  <sheetFormatPr defaultRowHeight="15"/>
  <cols>
    <col min="1" max="1" width="29.8554687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6">
      <c r="A2" s="2"/>
      <c r="B2" s="2"/>
      <c r="C2" s="2"/>
      <c r="D2" s="14" t="s">
        <v>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  <c r="S2" s="2"/>
      <c r="T2" s="2"/>
      <c r="U2" s="2"/>
      <c r="V2" s="2"/>
      <c r="W2" s="2"/>
    </row>
    <row r="3" spans="1:23" ht="36">
      <c r="A3" s="2"/>
      <c r="B3" s="2"/>
      <c r="C3" s="2"/>
      <c r="D3" s="14" t="s">
        <v>62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"/>
      <c r="Q3" s="2"/>
      <c r="R3" s="2"/>
      <c r="S3" s="2"/>
      <c r="T3" s="2"/>
      <c r="U3" s="2"/>
      <c r="V3" s="2"/>
      <c r="W3" s="2"/>
    </row>
    <row r="4" spans="1:23" ht="36">
      <c r="A4" s="2"/>
      <c r="B4" s="2"/>
      <c r="C4" s="2"/>
      <c r="D4" s="14" t="s">
        <v>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"/>
      <c r="Q4" s="2"/>
      <c r="R4" s="2"/>
      <c r="S4" s="2"/>
      <c r="T4" s="2"/>
      <c r="U4" s="2"/>
      <c r="V4" s="2"/>
      <c r="W4" s="2"/>
    </row>
    <row r="5" spans="1:2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6">
      <c r="A6" s="16" t="s">
        <v>3</v>
      </c>
      <c r="B6" s="2"/>
      <c r="C6" s="13" t="s">
        <v>72</v>
      </c>
      <c r="D6" s="13" t="s">
        <v>72</v>
      </c>
      <c r="E6" s="13" t="s">
        <v>72</v>
      </c>
      <c r="F6" s="13" t="s">
        <v>72</v>
      </c>
      <c r="G6" s="13" t="s">
        <v>72</v>
      </c>
      <c r="H6" s="2"/>
      <c r="I6" s="13" t="s">
        <v>64</v>
      </c>
      <c r="J6" s="13" t="s">
        <v>64</v>
      </c>
      <c r="K6" s="13" t="s">
        <v>64</v>
      </c>
      <c r="L6" s="13" t="s">
        <v>64</v>
      </c>
      <c r="M6" s="13" t="s">
        <v>64</v>
      </c>
      <c r="N6" s="2"/>
      <c r="O6" s="13" t="s">
        <v>65</v>
      </c>
      <c r="P6" s="13" t="s">
        <v>65</v>
      </c>
      <c r="Q6" s="13" t="s">
        <v>65</v>
      </c>
      <c r="R6" s="13" t="s">
        <v>65</v>
      </c>
      <c r="S6" s="13" t="s">
        <v>65</v>
      </c>
      <c r="T6" s="2"/>
      <c r="U6" s="2"/>
      <c r="V6" s="2"/>
      <c r="W6" s="2"/>
    </row>
    <row r="7" spans="1:23" ht="36">
      <c r="A7" s="13" t="s">
        <v>3</v>
      </c>
      <c r="B7" s="2"/>
      <c r="C7" s="15" t="s">
        <v>73</v>
      </c>
      <c r="D7" s="2"/>
      <c r="E7" s="15" t="s">
        <v>74</v>
      </c>
      <c r="F7" s="2"/>
      <c r="G7" s="15" t="s">
        <v>75</v>
      </c>
      <c r="H7" s="2"/>
      <c r="I7" s="15" t="s">
        <v>76</v>
      </c>
      <c r="J7" s="2"/>
      <c r="K7" s="15" t="s">
        <v>69</v>
      </c>
      <c r="L7" s="2"/>
      <c r="M7" s="15" t="s">
        <v>77</v>
      </c>
      <c r="N7" s="2"/>
      <c r="O7" s="15" t="s">
        <v>76</v>
      </c>
      <c r="P7" s="2"/>
      <c r="Q7" s="15" t="s">
        <v>69</v>
      </c>
      <c r="R7" s="2"/>
      <c r="S7" s="15" t="s">
        <v>77</v>
      </c>
      <c r="T7" s="2"/>
      <c r="U7" s="2"/>
      <c r="V7" s="2"/>
      <c r="W7" s="2"/>
    </row>
    <row r="8" spans="1:23" ht="36">
      <c r="A8" s="3" t="s">
        <v>17</v>
      </c>
      <c r="B8" s="2"/>
      <c r="C8" s="2" t="s">
        <v>78</v>
      </c>
      <c r="D8" s="2"/>
      <c r="E8" s="4">
        <v>16382769</v>
      </c>
      <c r="F8" s="2"/>
      <c r="G8" s="4">
        <v>200</v>
      </c>
      <c r="H8" s="2"/>
      <c r="I8" s="4">
        <v>0</v>
      </c>
      <c r="J8" s="2"/>
      <c r="K8" s="4">
        <v>0</v>
      </c>
      <c r="L8" s="2"/>
      <c r="M8" s="4">
        <v>0</v>
      </c>
      <c r="N8" s="2"/>
      <c r="O8" s="4">
        <v>3276553800</v>
      </c>
      <c r="P8" s="2"/>
      <c r="Q8" s="4">
        <v>70274612</v>
      </c>
      <c r="R8" s="2"/>
      <c r="S8" s="4">
        <v>3206279188</v>
      </c>
      <c r="T8" s="2"/>
      <c r="U8" s="2"/>
      <c r="V8" s="2"/>
      <c r="W8" s="2"/>
    </row>
    <row r="9" spans="1:23" ht="36">
      <c r="A9" s="3" t="s">
        <v>23</v>
      </c>
      <c r="B9" s="2"/>
      <c r="C9" s="2" t="s">
        <v>79</v>
      </c>
      <c r="D9" s="2"/>
      <c r="E9" s="4">
        <v>37324724</v>
      </c>
      <c r="F9" s="2"/>
      <c r="G9" s="4">
        <v>190</v>
      </c>
      <c r="H9" s="2"/>
      <c r="I9" s="4">
        <v>0</v>
      </c>
      <c r="J9" s="2"/>
      <c r="K9" s="4">
        <v>0</v>
      </c>
      <c r="L9" s="2"/>
      <c r="M9" s="4">
        <v>0</v>
      </c>
      <c r="N9" s="2"/>
      <c r="O9" s="4">
        <v>7091697560</v>
      </c>
      <c r="P9" s="2"/>
      <c r="Q9" s="4">
        <v>0</v>
      </c>
      <c r="R9" s="2"/>
      <c r="S9" s="4">
        <v>7091697560</v>
      </c>
      <c r="T9" s="2"/>
      <c r="U9" s="2"/>
      <c r="V9" s="2"/>
      <c r="W9" s="2"/>
    </row>
    <row r="10" spans="1:23" ht="36">
      <c r="A10" s="3" t="s">
        <v>15</v>
      </c>
      <c r="B10" s="2"/>
      <c r="C10" s="2" t="s">
        <v>80</v>
      </c>
      <c r="D10" s="2"/>
      <c r="E10" s="4">
        <v>5247721</v>
      </c>
      <c r="F10" s="2"/>
      <c r="G10" s="4">
        <v>250</v>
      </c>
      <c r="H10" s="2"/>
      <c r="I10" s="4">
        <v>0</v>
      </c>
      <c r="J10" s="2"/>
      <c r="K10" s="4">
        <v>0</v>
      </c>
      <c r="L10" s="2"/>
      <c r="M10" s="4">
        <v>0</v>
      </c>
      <c r="N10" s="2"/>
      <c r="O10" s="4">
        <v>1311930250</v>
      </c>
      <c r="P10" s="2"/>
      <c r="Q10" s="4">
        <v>0</v>
      </c>
      <c r="R10" s="2"/>
      <c r="S10" s="4">
        <v>1311930250</v>
      </c>
      <c r="T10" s="2"/>
      <c r="U10" s="2"/>
      <c r="V10" s="2"/>
      <c r="W10" s="2"/>
    </row>
    <row r="11" spans="1:23" ht="34.5" thickBot="1">
      <c r="A11" s="2"/>
      <c r="B11" s="2"/>
      <c r="C11" s="2"/>
      <c r="D11" s="2"/>
      <c r="E11" s="2"/>
      <c r="F11" s="2"/>
      <c r="G11" s="2"/>
      <c r="H11" s="2"/>
      <c r="I11" s="11">
        <f>SUM(I8:I10)</f>
        <v>0</v>
      </c>
      <c r="J11" s="2"/>
      <c r="K11" s="11">
        <f>SUM(K8:K10)</f>
        <v>0</v>
      </c>
      <c r="L11" s="2"/>
      <c r="M11" s="11">
        <f>SUM(M8:M10)</f>
        <v>0</v>
      </c>
      <c r="N11" s="2"/>
      <c r="O11" s="11">
        <f>SUM(O8:O10)</f>
        <v>11680181610</v>
      </c>
      <c r="P11" s="2"/>
      <c r="Q11" s="11">
        <f>SUM(Q8:Q10)</f>
        <v>70274612</v>
      </c>
      <c r="R11" s="2"/>
      <c r="S11" s="11">
        <f>SUM(S8:S10)</f>
        <v>11609906998</v>
      </c>
      <c r="T11" s="2"/>
      <c r="U11" s="2"/>
      <c r="V11" s="2"/>
      <c r="W11" s="2"/>
    </row>
    <row r="12" spans="1:23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</mergeCells>
  <pageMargins left="0.7" right="0.7" top="0.75" bottom="0.75" header="0.3" footer="0.3"/>
  <pageSetup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rightToLeft="1" view="pageBreakPreview" zoomScale="60" zoomScaleNormal="100" workbookViewId="0">
      <selection activeCell="C13" sqref="C13:Q13"/>
    </sheetView>
  </sheetViews>
  <sheetFormatPr defaultRowHeight="15"/>
  <cols>
    <col min="1" max="1" width="34.71093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30.42578125" style="1" bestFit="1" customWidth="1"/>
    <col min="6" max="6" width="1" style="1" customWidth="1"/>
    <col min="7" max="7" width="30.8554687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30.4257812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14" t="s">
        <v>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2"/>
      <c r="Q2" s="2"/>
      <c r="R2" s="2"/>
      <c r="S2" s="2"/>
      <c r="T2" s="2"/>
    </row>
    <row r="3" spans="1:20" ht="36">
      <c r="A3" s="2"/>
      <c r="B3" s="2"/>
      <c r="C3" s="14" t="s">
        <v>62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"/>
      <c r="Q3" s="2"/>
      <c r="R3" s="2"/>
      <c r="S3" s="2"/>
      <c r="T3" s="2"/>
    </row>
    <row r="4" spans="1:20" ht="36">
      <c r="A4" s="2"/>
      <c r="B4" s="2"/>
      <c r="C4" s="14" t="s">
        <v>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16" t="s">
        <v>3</v>
      </c>
      <c r="B6" s="2"/>
      <c r="C6" s="13" t="s">
        <v>64</v>
      </c>
      <c r="D6" s="13" t="s">
        <v>64</v>
      </c>
      <c r="E6" s="13" t="s">
        <v>64</v>
      </c>
      <c r="F6" s="13" t="s">
        <v>64</v>
      </c>
      <c r="G6" s="13" t="s">
        <v>64</v>
      </c>
      <c r="H6" s="13" t="s">
        <v>64</v>
      </c>
      <c r="I6" s="13" t="s">
        <v>64</v>
      </c>
      <c r="J6" s="2"/>
      <c r="K6" s="13" t="s">
        <v>65</v>
      </c>
      <c r="L6" s="13" t="s">
        <v>65</v>
      </c>
      <c r="M6" s="13" t="s">
        <v>65</v>
      </c>
      <c r="N6" s="13" t="s">
        <v>65</v>
      </c>
      <c r="O6" s="13" t="s">
        <v>65</v>
      </c>
      <c r="P6" s="13" t="s">
        <v>65</v>
      </c>
      <c r="Q6" s="13" t="s">
        <v>65</v>
      </c>
      <c r="R6" s="2"/>
      <c r="S6" s="2"/>
      <c r="T6" s="2"/>
    </row>
    <row r="7" spans="1:20" ht="36">
      <c r="A7" s="13" t="s">
        <v>3</v>
      </c>
      <c r="B7" s="2"/>
      <c r="C7" s="15" t="s">
        <v>7</v>
      </c>
      <c r="D7" s="2"/>
      <c r="E7" s="15" t="s">
        <v>81</v>
      </c>
      <c r="F7" s="2"/>
      <c r="G7" s="15" t="s">
        <v>82</v>
      </c>
      <c r="H7" s="2"/>
      <c r="I7" s="15" t="s">
        <v>83</v>
      </c>
      <c r="J7" s="2"/>
      <c r="K7" s="15" t="s">
        <v>7</v>
      </c>
      <c r="L7" s="2"/>
      <c r="M7" s="15" t="s">
        <v>81</v>
      </c>
      <c r="N7" s="2"/>
      <c r="O7" s="15" t="s">
        <v>82</v>
      </c>
      <c r="P7" s="2"/>
      <c r="Q7" s="15" t="s">
        <v>83</v>
      </c>
      <c r="R7" s="2"/>
      <c r="S7" s="2"/>
      <c r="T7" s="2"/>
    </row>
    <row r="8" spans="1:20" ht="36">
      <c r="A8" s="3" t="s">
        <v>19</v>
      </c>
      <c r="B8" s="2"/>
      <c r="C8" s="5">
        <v>3659248</v>
      </c>
      <c r="D8" s="6"/>
      <c r="E8" s="5">
        <v>37299323543</v>
      </c>
      <c r="F8" s="6"/>
      <c r="G8" s="5">
        <v>39152010021</v>
      </c>
      <c r="H8" s="6"/>
      <c r="I8" s="5">
        <v>-1852686477</v>
      </c>
      <c r="J8" s="6"/>
      <c r="K8" s="5">
        <v>3659248</v>
      </c>
      <c r="L8" s="6"/>
      <c r="M8" s="5">
        <v>37299323543</v>
      </c>
      <c r="N8" s="6"/>
      <c r="O8" s="5">
        <v>39147345701</v>
      </c>
      <c r="P8" s="6"/>
      <c r="Q8" s="5">
        <v>-1848022157</v>
      </c>
      <c r="R8" s="2"/>
      <c r="S8" s="2"/>
      <c r="T8" s="2"/>
    </row>
    <row r="9" spans="1:20" ht="36">
      <c r="A9" s="3" t="s">
        <v>21</v>
      </c>
      <c r="B9" s="2"/>
      <c r="C9" s="5">
        <v>6292595</v>
      </c>
      <c r="D9" s="6"/>
      <c r="E9" s="5">
        <v>39253274500</v>
      </c>
      <c r="F9" s="6"/>
      <c r="G9" s="5">
        <v>43327701481</v>
      </c>
      <c r="H9" s="6"/>
      <c r="I9" s="5">
        <v>-4074426980</v>
      </c>
      <c r="J9" s="6"/>
      <c r="K9" s="5">
        <v>6292595</v>
      </c>
      <c r="L9" s="6"/>
      <c r="M9" s="5">
        <v>39253274500</v>
      </c>
      <c r="N9" s="6"/>
      <c r="O9" s="5">
        <v>42712995639</v>
      </c>
      <c r="P9" s="6"/>
      <c r="Q9" s="5">
        <v>-3459721138</v>
      </c>
      <c r="R9" s="2"/>
      <c r="S9" s="2"/>
      <c r="T9" s="2"/>
    </row>
    <row r="10" spans="1:20" ht="36">
      <c r="A10" s="3" t="s">
        <v>15</v>
      </c>
      <c r="B10" s="2"/>
      <c r="C10" s="5">
        <v>2168328</v>
      </c>
      <c r="D10" s="6"/>
      <c r="E10" s="5">
        <v>76880159464</v>
      </c>
      <c r="F10" s="6"/>
      <c r="G10" s="5">
        <v>83608964162</v>
      </c>
      <c r="H10" s="6"/>
      <c r="I10" s="5">
        <v>-6728804697</v>
      </c>
      <c r="J10" s="6"/>
      <c r="K10" s="5">
        <v>2168328</v>
      </c>
      <c r="L10" s="6"/>
      <c r="M10" s="5">
        <v>76880159464</v>
      </c>
      <c r="N10" s="6"/>
      <c r="O10" s="5">
        <v>79061395293</v>
      </c>
      <c r="P10" s="6"/>
      <c r="Q10" s="5">
        <v>-2181235828</v>
      </c>
      <c r="R10" s="2"/>
      <c r="S10" s="2"/>
      <c r="T10" s="2"/>
    </row>
    <row r="11" spans="1:20" ht="36">
      <c r="A11" s="3" t="s">
        <v>23</v>
      </c>
      <c r="B11" s="2"/>
      <c r="C11" s="5">
        <v>2000000</v>
      </c>
      <c r="D11" s="6"/>
      <c r="E11" s="5">
        <v>28143258560</v>
      </c>
      <c r="F11" s="6"/>
      <c r="G11" s="5">
        <v>50809410558</v>
      </c>
      <c r="H11" s="6"/>
      <c r="I11" s="5">
        <v>-22666151998</v>
      </c>
      <c r="J11" s="6"/>
      <c r="K11" s="5">
        <v>2000000</v>
      </c>
      <c r="L11" s="6"/>
      <c r="M11" s="5">
        <v>28143258560</v>
      </c>
      <c r="N11" s="6"/>
      <c r="O11" s="5">
        <v>25920129053</v>
      </c>
      <c r="P11" s="6"/>
      <c r="Q11" s="5">
        <v>2223129507</v>
      </c>
      <c r="R11" s="2"/>
      <c r="S11" s="2"/>
      <c r="T11" s="2"/>
    </row>
    <row r="12" spans="1:20" ht="36">
      <c r="A12" s="3" t="s">
        <v>17</v>
      </c>
      <c r="B12" s="2"/>
      <c r="C12" s="5">
        <v>2182769</v>
      </c>
      <c r="D12" s="6"/>
      <c r="E12" s="5">
        <v>30571628228</v>
      </c>
      <c r="F12" s="6"/>
      <c r="G12" s="5">
        <v>26403940456</v>
      </c>
      <c r="H12" s="6"/>
      <c r="I12" s="5">
        <v>4167687772</v>
      </c>
      <c r="J12" s="6"/>
      <c r="K12" s="5">
        <v>2182769</v>
      </c>
      <c r="L12" s="6"/>
      <c r="M12" s="5">
        <v>30571628228</v>
      </c>
      <c r="N12" s="6"/>
      <c r="O12" s="5">
        <v>24682248655</v>
      </c>
      <c r="P12" s="6"/>
      <c r="Q12" s="5">
        <v>5889379573</v>
      </c>
      <c r="R12" s="2"/>
      <c r="S12" s="2"/>
      <c r="T12" s="2"/>
    </row>
    <row r="13" spans="1:20" ht="36.75" thickBot="1">
      <c r="A13" s="2"/>
      <c r="B13" s="2"/>
      <c r="C13" s="8" t="s">
        <v>116</v>
      </c>
      <c r="D13" s="7"/>
      <c r="E13" s="9">
        <f>SUM(E8:E12)</f>
        <v>212147644295</v>
      </c>
      <c r="F13" s="7"/>
      <c r="G13" s="9">
        <f>SUM(G8:G12)</f>
        <v>243302026678</v>
      </c>
      <c r="H13" s="7"/>
      <c r="I13" s="9">
        <f>SUM(I8:I12)</f>
        <v>-31154382380</v>
      </c>
      <c r="J13" s="7"/>
      <c r="K13" s="8" t="s">
        <v>116</v>
      </c>
      <c r="L13" s="7"/>
      <c r="M13" s="9">
        <f>SUM(M8:M12)</f>
        <v>212147644295</v>
      </c>
      <c r="N13" s="7"/>
      <c r="O13" s="9">
        <f>SUM(O8:O12)</f>
        <v>211524114341</v>
      </c>
      <c r="P13" s="7"/>
      <c r="Q13" s="9">
        <f>SUM(Q8:Q12)</f>
        <v>623529957</v>
      </c>
      <c r="R13" s="2"/>
      <c r="S13" s="2"/>
      <c r="T13" s="2"/>
    </row>
    <row r="14" spans="1:20" ht="34.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</sheetData>
  <mergeCells count="14">
    <mergeCell ref="Q7"/>
    <mergeCell ref="K6:Q6"/>
    <mergeCell ref="A6:A7"/>
    <mergeCell ref="C7"/>
    <mergeCell ref="E7"/>
    <mergeCell ref="G7"/>
    <mergeCell ref="I7"/>
    <mergeCell ref="C6:I6"/>
    <mergeCell ref="C2:O2"/>
    <mergeCell ref="C3:O3"/>
    <mergeCell ref="C4:O4"/>
    <mergeCell ref="K7"/>
    <mergeCell ref="M7"/>
    <mergeCell ref="O7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2020-05-30T06:35:12Z</dcterms:modified>
</cp:coreProperties>
</file>