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1175" windowHeight="6090" firstSheet="9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Print_Area" localSheetId="3">' تعدیل قیمت '!$A$1:$M$13</definedName>
    <definedName name="_xlnm.Print_Area" localSheetId="2">'اوراق مشارکت'!$A$1:$AK$13</definedName>
    <definedName name="_xlnm.Print_Area" localSheetId="1">تبعی!$A$1:$Q$11</definedName>
    <definedName name="_xlnm.Print_Area" localSheetId="14">'جمع درآمدها'!$A$1:$G$11</definedName>
    <definedName name="_xlnm.Print_Area" localSheetId="12">'درآمد سپرده بانکی '!$A$1:$K$12</definedName>
    <definedName name="_xlnm.Print_Area" localSheetId="7">'درآمد سود سهام '!$A$1:$S$14</definedName>
    <definedName name="_xlnm.Print_Area" localSheetId="8">'درآمد ناشی از تغییر قیمت اوراق '!$A$1:$Q$16</definedName>
    <definedName name="_xlnm.Print_Area" localSheetId="9">'درآمد ناشی از فروش '!$A$1:$Q$20</definedName>
    <definedName name="_xlnm.Print_Area" localSheetId="13">'سایر درآمدها '!$A$1:$E$15</definedName>
    <definedName name="_xlnm.Print_Area" localSheetId="5">'سپرده '!$A$1:$S$14</definedName>
    <definedName name="_xlnm.Print_Area" localSheetId="11">'سرمایه‌گذاری در اوراق بهادار '!$A$1:$Q$19</definedName>
    <definedName name="_xlnm.Print_Area" localSheetId="10">'سرمایه‌گذاری در سهام '!$A$1:$U$18</definedName>
    <definedName name="_xlnm.Print_Area" localSheetId="6">'سود اوراق بهادار و سپرده بانکی '!$A$1:$S$19</definedName>
    <definedName name="_xlnm.Print_Area" localSheetId="0">سهام!$A$1:$Y$18</definedName>
    <definedName name="_xlnm.Print_Area" localSheetId="4">'گواهی سپرده '!$A$1:$AE$15</definedName>
  </definedNames>
  <calcPr calcId="145621"/>
</workbook>
</file>

<file path=xl/calcChain.xml><?xml version="1.0" encoding="utf-8"?>
<calcChain xmlns="http://schemas.openxmlformats.org/spreadsheetml/2006/main">
  <c r="Y14" i="1" l="1"/>
  <c r="W14" i="1"/>
  <c r="U14" i="1"/>
  <c r="O14" i="1"/>
  <c r="K14" i="1"/>
  <c r="G14" i="1"/>
  <c r="E14" i="1"/>
  <c r="G10" i="15"/>
  <c r="E10" i="15"/>
  <c r="C10" i="15"/>
  <c r="I11" i="13"/>
  <c r="K11" i="13"/>
  <c r="G11" i="13"/>
  <c r="E11" i="13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3" i="9"/>
  <c r="O13" i="9"/>
  <c r="M13" i="9"/>
  <c r="I13" i="9"/>
  <c r="G13" i="9"/>
  <c r="E13" i="9"/>
  <c r="S11" i="8"/>
  <c r="Q11" i="8"/>
  <c r="O11" i="8"/>
  <c r="M11" i="8"/>
  <c r="K11" i="8"/>
  <c r="I11" i="8"/>
  <c r="S18" i="7"/>
  <c r="Q18" i="7"/>
  <c r="O18" i="7"/>
  <c r="M18" i="7"/>
  <c r="K18" i="7"/>
  <c r="I18" i="7"/>
  <c r="S10" i="6"/>
  <c r="Q10" i="6"/>
  <c r="O10" i="6"/>
  <c r="M10" i="6"/>
  <c r="K10" i="6"/>
</calcChain>
</file>

<file path=xl/sharedStrings.xml><?xml version="1.0" encoding="utf-8"?>
<sst xmlns="http://schemas.openxmlformats.org/spreadsheetml/2006/main" count="614" uniqueCount="135">
  <si>
    <t>صندوق سرمایه‌گذاری اختصاصی بازارگردانی بهمن گستر</t>
  </si>
  <si>
    <t>صورت وضعیت پورتفوی</t>
  </si>
  <si>
    <t>برای ماه منتهی به 1399/01/31</t>
  </si>
  <si>
    <t>نام شرکت</t>
  </si>
  <si>
    <t>1398/12/29</t>
  </si>
  <si>
    <t>تغییرات طی دوره</t>
  </si>
  <si>
    <t>1399/01/31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</si>
  <si>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</si>
  <si>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</si>
  <si>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</si>
  <si>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</si>
  <si>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</si>
  <si>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</si>
  <si>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</si>
  <si>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</si>
  <si>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</si>
  <si>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12.50 %</t>
  </si>
  <si>
    <t>سرمایه‌گذاری‌بهمن‌</t>
  </si>
  <si>
    <t>31.53 %</t>
  </si>
  <si>
    <t>شرکت بهمن لیزینگ</t>
  </si>
  <si>
    <t>0.15 %</t>
  </si>
  <si>
    <t>صنایع‌ریخته‌گری‌ایران‌</t>
  </si>
  <si>
    <t>1.24 %</t>
  </si>
  <si>
    <t>گروه‌بهمن‌</t>
  </si>
  <si>
    <t>16.59 %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</si>
  <si>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</si>
  <si>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</si>
  <si>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</si>
  <si>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</si>
  <si>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</si>
  <si>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</si>
  <si>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</si>
  <si>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</si>
  <si>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</si>
  <si>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</si>
  <si>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</si>
  <si>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</si>
  <si>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</si>
  <si>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</si>
  <si>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</si>
  <si>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</si>
  <si>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</si>
  <si>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</si>
  <si>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</si>
  <si>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</si>
  <si>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</si>
  <si>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</si>
  <si>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</si>
  <si>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</si>
  <si>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</si>
  <si>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</si>
  <si>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</si>
  <si>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</si>
  <si>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</si>
  <si>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</si>
  <si>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</si>
  <si>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</si>
  <si>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</si>
  <si>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11.32 %</t>
  </si>
  <si>
    <t>849-40-2052615-1</t>
  </si>
  <si>
    <t>حساب جاری</t>
  </si>
  <si>
    <t>0.02 %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</si>
  <si>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</si>
  <si>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</si>
  <si>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</si>
  <si>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</si>
  <si>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</si>
  <si>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</si>
  <si>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</si>
  <si>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</si>
  <si>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</si>
  <si>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اوراق مشاركت ميدكو ماهانه %20</t>
  </si>
  <si>
    <t/>
  </si>
  <si>
    <t>1397/01/25</t>
  </si>
  <si>
    <t>مشاركت نفت و گاز پرشيا970123</t>
  </si>
  <si>
    <t>1397/01/23</t>
  </si>
  <si>
    <t>اجاره رايتل ماهانه 20 درصد</t>
  </si>
  <si>
    <t>1396/10/22</t>
  </si>
  <si>
    <t>مشاركت قطار شهري تبريز971218</t>
  </si>
  <si>
    <t>1397/12/18</t>
  </si>
  <si>
    <t>مشاركت رايان سايپا 3 ماهه 22%</t>
  </si>
  <si>
    <t>1398/12/25</t>
  </si>
  <si>
    <t>اسناد خزانه اسلامي950721</t>
  </si>
  <si>
    <t>1395/07/21</t>
  </si>
  <si>
    <t>مشاركت شهرداري مشهد 1392</t>
  </si>
  <si>
    <t>1396/12/27</t>
  </si>
  <si>
    <t>سلف موازي استاندارد نفتكوره380</t>
  </si>
  <si>
    <t>1284/03/18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</si>
  <si>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</si>
  <si>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</si>
  <si>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</si>
  <si>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</si>
  <si>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</si>
  <si>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</si>
  <si>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1399/01/27</t>
  </si>
  <si>
    <t>1398/04/31</t>
  </si>
  <si>
    <t>1398/04/01</t>
  </si>
  <si>
    <t>بهای فروش</t>
  </si>
  <si>
    <t>ارزش دفتری</t>
  </si>
  <si>
    <t>سود و زیان ناشی از تغییر قیمت</t>
  </si>
  <si>
    <t>سود و زیان ناشی از فروش</t>
  </si>
  <si>
    <t>ح . صنایع‌ریخته‌گری‌ایران‌</t>
  </si>
  <si>
    <t>درآمد سود سهام</t>
  </si>
  <si>
    <t>درآمد تغییر ارزش</t>
  </si>
  <si>
    <t>درآمد فروش</t>
  </si>
  <si>
    <t>درصد از کل درآمدها</t>
  </si>
  <si>
    <t>10.34 %</t>
  </si>
  <si>
    <t>11.46 %</t>
  </si>
  <si>
    <t>2.63 %</t>
  </si>
  <si>
    <t>4.06 %</t>
  </si>
  <si>
    <t>55.16 %</t>
  </si>
  <si>
    <t>53.03 %</t>
  </si>
  <si>
    <t>2.49 %</t>
  </si>
  <si>
    <t>0.53 %</t>
  </si>
  <si>
    <t>27.26 %</t>
  </si>
  <si>
    <t>27.86 %</t>
  </si>
  <si>
    <t>0.00 %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</si>
  <si>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</si>
  <si>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</si>
  <si>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</si>
  <si>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</si>
  <si>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</si>
  <si>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</si>
  <si>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گواهي سپرد رايان سايپا3ماهه22%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</si>
  <si>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</si>
  <si>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</si>
  <si>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</si>
  <si>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</si>
  <si>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</si>
  <si>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>97.89 %</t>
  </si>
  <si>
    <t>23.65 %</t>
  </si>
  <si>
    <t xml:space="preserve">سرمایه‌گذاری در اوراق بهادار </t>
  </si>
  <si>
    <t xml:space="preserve">درآمد سپرده بانکی </t>
  </si>
  <si>
    <t>0.01 %</t>
  </si>
  <si>
    <t>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</si>
</sst>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11"/>
      <name val="Calibri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3" fontId="3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4" xfId="0" applyNumberFormat="1" applyFont="1" applyBorder="1"/>
    <xf numFmtId="0" fontId="5" fillId="0" borderId="4" xfId="0" applyFont="1" applyBorder="1"/>
    <xf numFmtId="10" fontId="5" fillId="0" borderId="4" xfId="1" applyNumberFormat="1" applyFont="1" applyBorder="1"/>
    <xf numFmtId="3" fontId="5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10" fontId="5" fillId="0" borderId="4" xfId="1" applyNumberFormat="1" applyFont="1" applyBorder="1" applyAlignment="1">
      <alignment horizontal="right"/>
    </xf>
    <xf numFmtId="10" fontId="5" fillId="0" borderId="0" xfId="1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rightToLeft="1" view="pageBreakPreview" zoomScale="60" zoomScaleNormal="100" workbookViewId="0">
      <selection activeCell="Y14" sqref="Y14"/>
    </sheetView>
  </sheetViews>
  <sheetFormatPr defaultRowHeight="15"/>
  <cols>
    <col min="1" max="1" width="31.57031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140625" style="1" bestFit="1" customWidth="1"/>
    <col min="22" max="22" width="1" style="1" customWidth="1"/>
    <col min="23" max="23" width="27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6" t="s">
        <v>3</v>
      </c>
      <c r="B6" s="2"/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H6" s="2"/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P6" s="2"/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  <c r="Z6" s="2"/>
      <c r="AA6" s="2"/>
      <c r="AB6" s="2"/>
    </row>
    <row r="7" spans="1:28" ht="33.75">
      <c r="A7" s="6" t="s">
        <v>3</v>
      </c>
      <c r="B7" s="2"/>
      <c r="C7" s="10" t="s">
        <v>7</v>
      </c>
      <c r="D7" s="2"/>
      <c r="E7" s="10" t="s">
        <v>8</v>
      </c>
      <c r="F7" s="2"/>
      <c r="G7" s="10" t="s">
        <v>9</v>
      </c>
      <c r="H7" s="2"/>
      <c r="I7" s="11" t="s">
        <v>10</v>
      </c>
      <c r="J7" s="11" t="s">
        <v>10</v>
      </c>
      <c r="K7" s="11" t="s">
        <v>10</v>
      </c>
      <c r="L7" s="2"/>
      <c r="M7" s="11" t="s">
        <v>11</v>
      </c>
      <c r="N7" s="11" t="s">
        <v>11</v>
      </c>
      <c r="O7" s="11" t="s">
        <v>11</v>
      </c>
      <c r="P7" s="2"/>
      <c r="Q7" s="10" t="s">
        <v>7</v>
      </c>
      <c r="R7" s="2"/>
      <c r="S7" s="10" t="s">
        <v>12</v>
      </c>
      <c r="T7" s="2"/>
      <c r="U7" s="10" t="s">
        <v>8</v>
      </c>
      <c r="V7" s="2"/>
      <c r="W7" s="10" t="s">
        <v>9</v>
      </c>
      <c r="X7" s="2"/>
      <c r="Y7" s="10" t="s">
        <v>13</v>
      </c>
      <c r="Z7" s="2"/>
      <c r="AA7" s="2"/>
      <c r="AB7" s="2"/>
    </row>
    <row r="8" spans="1:28" ht="33.75">
      <c r="A8" s="7" t="s">
        <v>3</v>
      </c>
      <c r="B8" s="2"/>
      <c r="C8" s="7" t="s">
        <v>7</v>
      </c>
      <c r="D8" s="2"/>
      <c r="E8" s="7" t="s">
        <v>8</v>
      </c>
      <c r="F8" s="2"/>
      <c r="G8" s="7" t="s">
        <v>9</v>
      </c>
      <c r="H8" s="2"/>
      <c r="I8" s="11" t="s">
        <v>7</v>
      </c>
      <c r="J8" s="2"/>
      <c r="K8" s="11" t="s">
        <v>8</v>
      </c>
      <c r="L8" s="2"/>
      <c r="M8" s="11" t="s">
        <v>7</v>
      </c>
      <c r="N8" s="2"/>
      <c r="O8" s="11" t="s">
        <v>14</v>
      </c>
      <c r="P8" s="2"/>
      <c r="Q8" s="7" t="s">
        <v>7</v>
      </c>
      <c r="R8" s="2"/>
      <c r="S8" s="7" t="s">
        <v>12</v>
      </c>
      <c r="T8" s="2"/>
      <c r="U8" s="7" t="s">
        <v>8</v>
      </c>
      <c r="V8" s="2"/>
      <c r="W8" s="7" t="s">
        <v>9</v>
      </c>
      <c r="X8" s="2"/>
      <c r="Y8" s="7" t="s">
        <v>13</v>
      </c>
      <c r="Z8" s="2"/>
      <c r="AA8" s="2"/>
      <c r="AB8" s="2"/>
    </row>
    <row r="9" spans="1:28" ht="33.75">
      <c r="A9" s="4" t="s">
        <v>15</v>
      </c>
      <c r="B9" s="2"/>
      <c r="C9" s="8">
        <v>3064312</v>
      </c>
      <c r="D9" s="9"/>
      <c r="E9" s="8">
        <v>61705357021</v>
      </c>
      <c r="F9" s="9"/>
      <c r="G9" s="8">
        <v>67618951928.883598</v>
      </c>
      <c r="H9" s="9"/>
      <c r="I9" s="8">
        <v>4606056</v>
      </c>
      <c r="J9" s="9"/>
      <c r="K9" s="8">
        <v>118077458050</v>
      </c>
      <c r="L9" s="9"/>
      <c r="M9" s="8">
        <v>-6283987</v>
      </c>
      <c r="N9" s="9"/>
      <c r="O9" s="8">
        <v>166044488785</v>
      </c>
      <c r="P9" s="9"/>
      <c r="Q9" s="8">
        <v>1386381</v>
      </c>
      <c r="R9" s="9"/>
      <c r="S9" s="8">
        <v>30081</v>
      </c>
      <c r="T9" s="9"/>
      <c r="U9" s="8">
        <v>36989760121</v>
      </c>
      <c r="V9" s="9"/>
      <c r="W9" s="8">
        <v>41537328990.8246</v>
      </c>
      <c r="X9" s="9"/>
      <c r="Y9" s="9" t="s">
        <v>16</v>
      </c>
      <c r="Z9" s="2"/>
      <c r="AA9" s="2"/>
      <c r="AB9" s="2"/>
    </row>
    <row r="10" spans="1:28" ht="33.75">
      <c r="A10" s="4" t="s">
        <v>17</v>
      </c>
      <c r="B10" s="2"/>
      <c r="C10" s="8">
        <v>16756149</v>
      </c>
      <c r="D10" s="9"/>
      <c r="E10" s="8">
        <v>105477958093</v>
      </c>
      <c r="F10" s="9"/>
      <c r="G10" s="8">
        <v>101971573909.144</v>
      </c>
      <c r="H10" s="9"/>
      <c r="I10" s="8">
        <v>449103</v>
      </c>
      <c r="J10" s="9"/>
      <c r="K10" s="8">
        <v>2730928795</v>
      </c>
      <c r="L10" s="9"/>
      <c r="M10" s="8">
        <v>-822483</v>
      </c>
      <c r="N10" s="9"/>
      <c r="O10" s="8">
        <v>5434833438</v>
      </c>
      <c r="P10" s="9"/>
      <c r="Q10" s="8">
        <v>16382769</v>
      </c>
      <c r="R10" s="9"/>
      <c r="S10" s="8">
        <v>6420</v>
      </c>
      <c r="T10" s="9"/>
      <c r="U10" s="8">
        <v>103036027434</v>
      </c>
      <c r="V10" s="9"/>
      <c r="W10" s="8">
        <v>104757719245.85001</v>
      </c>
      <c r="X10" s="9"/>
      <c r="Y10" s="9" t="s">
        <v>18</v>
      </c>
      <c r="Z10" s="2"/>
      <c r="AA10" s="2"/>
      <c r="AB10" s="2"/>
    </row>
    <row r="11" spans="1:28" ht="33.75">
      <c r="A11" s="4" t="s">
        <v>19</v>
      </c>
      <c r="B11" s="2"/>
      <c r="C11" s="8">
        <v>3704084</v>
      </c>
      <c r="D11" s="9"/>
      <c r="E11" s="8">
        <v>23181623527</v>
      </c>
      <c r="F11" s="9"/>
      <c r="G11" s="8">
        <v>22242818065.4804</v>
      </c>
      <c r="H11" s="9"/>
      <c r="I11" s="8">
        <v>580000</v>
      </c>
      <c r="J11" s="9"/>
      <c r="K11" s="8">
        <v>4165311980</v>
      </c>
      <c r="L11" s="9"/>
      <c r="M11" s="8">
        <v>-4224084</v>
      </c>
      <c r="N11" s="9"/>
      <c r="O11" s="8">
        <v>27901533091</v>
      </c>
      <c r="P11" s="9"/>
      <c r="Q11" s="8">
        <v>60000</v>
      </c>
      <c r="R11" s="9"/>
      <c r="S11" s="8">
        <v>8419</v>
      </c>
      <c r="T11" s="9"/>
      <c r="U11" s="8">
        <v>498460171</v>
      </c>
      <c r="V11" s="9"/>
      <c r="W11" s="8">
        <v>503124491.39999998</v>
      </c>
      <c r="X11" s="9"/>
      <c r="Y11" s="9" t="s">
        <v>20</v>
      </c>
      <c r="Z11" s="2"/>
      <c r="AA11" s="2"/>
      <c r="AB11" s="2"/>
    </row>
    <row r="12" spans="1:28" ht="33.75">
      <c r="A12" s="4" t="s">
        <v>21</v>
      </c>
      <c r="B12" s="2"/>
      <c r="C12" s="8">
        <v>3786885</v>
      </c>
      <c r="D12" s="9"/>
      <c r="E12" s="8">
        <v>12255528801</v>
      </c>
      <c r="F12" s="9"/>
      <c r="G12" s="8">
        <v>12484576338.4935</v>
      </c>
      <c r="H12" s="9"/>
      <c r="I12" s="8">
        <v>1642417</v>
      </c>
      <c r="J12" s="9"/>
      <c r="K12" s="8">
        <v>6584479056</v>
      </c>
      <c r="L12" s="9"/>
      <c r="M12" s="8">
        <v>-4586707</v>
      </c>
      <c r="N12" s="9"/>
      <c r="O12" s="8">
        <v>17049895008</v>
      </c>
      <c r="P12" s="9"/>
      <c r="Q12" s="8">
        <v>842595</v>
      </c>
      <c r="R12" s="9"/>
      <c r="S12" s="8">
        <v>4923</v>
      </c>
      <c r="T12" s="9"/>
      <c r="U12" s="8">
        <v>3516838443</v>
      </c>
      <c r="V12" s="9"/>
      <c r="W12" s="8">
        <v>4131544285.2118502</v>
      </c>
      <c r="X12" s="9"/>
      <c r="Y12" s="9" t="s">
        <v>22</v>
      </c>
      <c r="Z12" s="2"/>
      <c r="AA12" s="2"/>
      <c r="AB12" s="2"/>
    </row>
    <row r="13" spans="1:28" ht="33.75">
      <c r="A13" s="4" t="s">
        <v>23</v>
      </c>
      <c r="B13" s="2"/>
      <c r="C13" s="8">
        <v>26795686</v>
      </c>
      <c r="D13" s="9"/>
      <c r="E13" s="8">
        <v>88951985219</v>
      </c>
      <c r="F13" s="9"/>
      <c r="G13" s="8">
        <v>99362295225.477798</v>
      </c>
      <c r="H13" s="9"/>
      <c r="I13" s="8">
        <v>100000</v>
      </c>
      <c r="J13" s="9"/>
      <c r="K13" s="8">
        <v>412430049</v>
      </c>
      <c r="L13" s="9"/>
      <c r="M13" s="8">
        <v>-17800000</v>
      </c>
      <c r="N13" s="9"/>
      <c r="O13" s="8">
        <v>88939984382</v>
      </c>
      <c r="P13" s="9"/>
      <c r="Q13" s="8">
        <v>9095686</v>
      </c>
      <c r="R13" s="9"/>
      <c r="S13" s="8">
        <v>6084</v>
      </c>
      <c r="T13" s="9"/>
      <c r="U13" s="8">
        <v>30227067716</v>
      </c>
      <c r="V13" s="9"/>
      <c r="W13" s="8">
        <v>55117354391.040199</v>
      </c>
      <c r="X13" s="9"/>
      <c r="Y13" s="9" t="s">
        <v>24</v>
      </c>
      <c r="Z13" s="2"/>
      <c r="AA13" s="2"/>
      <c r="AB13" s="2"/>
    </row>
    <row r="14" spans="1:28" ht="34.5" thickBot="1">
      <c r="A14" s="2"/>
      <c r="B14" s="2"/>
      <c r="C14" s="17" t="s">
        <v>134</v>
      </c>
      <c r="D14" s="16"/>
      <c r="E14" s="15">
        <f>SUM(E9:E13)</f>
        <v>291572452661</v>
      </c>
      <c r="F14" s="16"/>
      <c r="G14" s="15">
        <f>SUM(G9:G13)</f>
        <v>303680215467.47931</v>
      </c>
      <c r="H14" s="16"/>
      <c r="I14" s="17" t="s">
        <v>134</v>
      </c>
      <c r="J14" s="16"/>
      <c r="K14" s="15">
        <f>SUM(K9:K13)</f>
        <v>131970607930</v>
      </c>
      <c r="L14" s="16"/>
      <c r="M14" s="17" t="s">
        <v>134</v>
      </c>
      <c r="N14" s="16"/>
      <c r="O14" s="15">
        <f>SUM(O9:O13)</f>
        <v>305370734704</v>
      </c>
      <c r="P14" s="16"/>
      <c r="Q14" s="17" t="s">
        <v>134</v>
      </c>
      <c r="R14" s="16"/>
      <c r="S14" s="17" t="s">
        <v>134</v>
      </c>
      <c r="T14" s="16"/>
      <c r="U14" s="15">
        <f>SUM(U9:U13)</f>
        <v>174268153885</v>
      </c>
      <c r="V14" s="16"/>
      <c r="W14" s="15">
        <f>SUM(W9:W13)</f>
        <v>206047071404.32666</v>
      </c>
      <c r="X14" s="16"/>
      <c r="Y14" s="18">
        <f>Y9+Y10+Y12+Y13+Y11</f>
        <v>0.62009999999999998</v>
      </c>
      <c r="Z14" s="2"/>
      <c r="AA14" s="2"/>
      <c r="AB14" s="2"/>
    </row>
    <row r="15" spans="1:28" ht="32.25" thickTop="1">
      <c r="A15" s="2"/>
      <c r="B15" s="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2"/>
      <c r="AA15" s="2"/>
      <c r="AB15" s="2"/>
    </row>
    <row r="16" spans="1:2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36.1406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32.570312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62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6" t="s">
        <v>3</v>
      </c>
      <c r="B6" s="2"/>
      <c r="C6" s="7" t="s">
        <v>64</v>
      </c>
      <c r="D6" s="7" t="s">
        <v>64</v>
      </c>
      <c r="E6" s="7" t="s">
        <v>64</v>
      </c>
      <c r="F6" s="7" t="s">
        <v>64</v>
      </c>
      <c r="G6" s="7" t="s">
        <v>64</v>
      </c>
      <c r="H6" s="7" t="s">
        <v>64</v>
      </c>
      <c r="I6" s="7" t="s">
        <v>64</v>
      </c>
      <c r="J6" s="2"/>
      <c r="K6" s="7" t="s">
        <v>65</v>
      </c>
      <c r="L6" s="7" t="s">
        <v>65</v>
      </c>
      <c r="M6" s="7" t="s">
        <v>65</v>
      </c>
      <c r="N6" s="7" t="s">
        <v>65</v>
      </c>
      <c r="O6" s="7" t="s">
        <v>65</v>
      </c>
      <c r="P6" s="7" t="s">
        <v>65</v>
      </c>
      <c r="Q6" s="7" t="s">
        <v>65</v>
      </c>
      <c r="R6" s="2"/>
      <c r="S6" s="2"/>
      <c r="T6" s="2"/>
    </row>
    <row r="7" spans="1:20" ht="33.75">
      <c r="A7" s="7" t="s">
        <v>3</v>
      </c>
      <c r="B7" s="2"/>
      <c r="C7" s="11" t="s">
        <v>7</v>
      </c>
      <c r="D7" s="2"/>
      <c r="E7" s="11" t="s">
        <v>97</v>
      </c>
      <c r="F7" s="2"/>
      <c r="G7" s="11" t="s">
        <v>98</v>
      </c>
      <c r="H7" s="2"/>
      <c r="I7" s="11" t="s">
        <v>100</v>
      </c>
      <c r="J7" s="2"/>
      <c r="K7" s="11" t="s">
        <v>7</v>
      </c>
      <c r="L7" s="2"/>
      <c r="M7" s="11" t="s">
        <v>97</v>
      </c>
      <c r="N7" s="2"/>
      <c r="O7" s="11" t="s">
        <v>98</v>
      </c>
      <c r="P7" s="2"/>
      <c r="Q7" s="11" t="s">
        <v>100</v>
      </c>
      <c r="R7" s="2"/>
      <c r="S7" s="2"/>
      <c r="T7" s="2"/>
    </row>
    <row r="8" spans="1:20" ht="33.75">
      <c r="A8" s="4" t="s">
        <v>17</v>
      </c>
      <c r="B8" s="2"/>
      <c r="C8" s="8">
        <v>822483</v>
      </c>
      <c r="D8" s="9"/>
      <c r="E8" s="8">
        <v>5434833438</v>
      </c>
      <c r="F8" s="9"/>
      <c r="G8" s="8">
        <v>5172859454</v>
      </c>
      <c r="H8" s="9"/>
      <c r="I8" s="8">
        <v>261973984</v>
      </c>
      <c r="J8" s="9"/>
      <c r="K8" s="8">
        <v>31308574</v>
      </c>
      <c r="L8" s="9"/>
      <c r="M8" s="8">
        <v>141380756358</v>
      </c>
      <c r="N8" s="9"/>
      <c r="O8" s="8">
        <v>119731574885</v>
      </c>
      <c r="P8" s="9"/>
      <c r="Q8" s="8">
        <v>21649181473</v>
      </c>
      <c r="R8" s="2"/>
      <c r="S8" s="2"/>
      <c r="T8" s="2"/>
    </row>
    <row r="9" spans="1:20" ht="33.75">
      <c r="A9" s="4" t="s">
        <v>21</v>
      </c>
      <c r="B9" s="2"/>
      <c r="C9" s="8">
        <v>4586707</v>
      </c>
      <c r="D9" s="9"/>
      <c r="E9" s="8">
        <v>17049895008</v>
      </c>
      <c r="F9" s="9"/>
      <c r="G9" s="8">
        <v>15323169414</v>
      </c>
      <c r="H9" s="9"/>
      <c r="I9" s="8">
        <v>1726725594</v>
      </c>
      <c r="J9" s="9"/>
      <c r="K9" s="8">
        <v>46862616</v>
      </c>
      <c r="L9" s="9"/>
      <c r="M9" s="8">
        <v>120485531066</v>
      </c>
      <c r="N9" s="9"/>
      <c r="O9" s="8">
        <v>111814720641</v>
      </c>
      <c r="P9" s="9"/>
      <c r="Q9" s="8">
        <v>8670810425</v>
      </c>
      <c r="R9" s="2"/>
      <c r="S9" s="2"/>
      <c r="T9" s="2"/>
    </row>
    <row r="10" spans="1:20" ht="33.75">
      <c r="A10" s="4" t="s">
        <v>23</v>
      </c>
      <c r="B10" s="2"/>
      <c r="C10" s="8">
        <v>17800000</v>
      </c>
      <c r="D10" s="9"/>
      <c r="E10" s="8">
        <v>88939984382</v>
      </c>
      <c r="F10" s="9"/>
      <c r="G10" s="8">
        <v>59139316910</v>
      </c>
      <c r="H10" s="9"/>
      <c r="I10" s="8">
        <v>29800667472</v>
      </c>
      <c r="J10" s="9"/>
      <c r="K10" s="8">
        <v>187086650</v>
      </c>
      <c r="L10" s="9"/>
      <c r="M10" s="8">
        <v>507306883202</v>
      </c>
      <c r="N10" s="9"/>
      <c r="O10" s="8">
        <v>418134407206</v>
      </c>
      <c r="P10" s="9"/>
      <c r="Q10" s="8">
        <v>89172475996</v>
      </c>
      <c r="R10" s="2"/>
      <c r="S10" s="2"/>
      <c r="T10" s="2"/>
    </row>
    <row r="11" spans="1:20" ht="33.75">
      <c r="A11" s="4" t="s">
        <v>19</v>
      </c>
      <c r="B11" s="2"/>
      <c r="C11" s="8">
        <v>4224084</v>
      </c>
      <c r="D11" s="9"/>
      <c r="E11" s="8">
        <v>27901533091</v>
      </c>
      <c r="F11" s="9"/>
      <c r="G11" s="8">
        <v>26848475336</v>
      </c>
      <c r="H11" s="9"/>
      <c r="I11" s="8">
        <v>1053057755</v>
      </c>
      <c r="J11" s="9"/>
      <c r="K11" s="8">
        <v>40868128</v>
      </c>
      <c r="L11" s="9"/>
      <c r="M11" s="8">
        <v>183193376075</v>
      </c>
      <c r="N11" s="9"/>
      <c r="O11" s="8">
        <v>181988023172</v>
      </c>
      <c r="P11" s="9"/>
      <c r="Q11" s="8">
        <v>1205352903</v>
      </c>
      <c r="R11" s="2"/>
      <c r="S11" s="2"/>
      <c r="T11" s="2"/>
    </row>
    <row r="12" spans="1:20" ht="33.75">
      <c r="A12" s="4" t="s">
        <v>15</v>
      </c>
      <c r="B12" s="2"/>
      <c r="C12" s="8">
        <v>6283987</v>
      </c>
      <c r="D12" s="9"/>
      <c r="E12" s="8">
        <v>166044488785</v>
      </c>
      <c r="F12" s="9"/>
      <c r="G12" s="8">
        <v>142793054952</v>
      </c>
      <c r="H12" s="9"/>
      <c r="I12" s="8">
        <v>23251433833</v>
      </c>
      <c r="J12" s="9"/>
      <c r="K12" s="8">
        <v>48965235</v>
      </c>
      <c r="L12" s="9"/>
      <c r="M12" s="8">
        <v>632101264985</v>
      </c>
      <c r="N12" s="9"/>
      <c r="O12" s="8">
        <v>574308749583</v>
      </c>
      <c r="P12" s="9"/>
      <c r="Q12" s="8">
        <v>57792515402</v>
      </c>
      <c r="R12" s="2"/>
      <c r="S12" s="2"/>
      <c r="T12" s="2"/>
    </row>
    <row r="13" spans="1:20" ht="33.75">
      <c r="A13" s="4" t="s">
        <v>101</v>
      </c>
      <c r="B13" s="2"/>
      <c r="C13" s="8">
        <v>0</v>
      </c>
      <c r="D13" s="9"/>
      <c r="E13" s="8">
        <v>0</v>
      </c>
      <c r="F13" s="9"/>
      <c r="G13" s="8">
        <v>0</v>
      </c>
      <c r="H13" s="9"/>
      <c r="I13" s="8">
        <v>0</v>
      </c>
      <c r="J13" s="9"/>
      <c r="K13" s="8">
        <v>492595</v>
      </c>
      <c r="L13" s="9"/>
      <c r="M13" s="8">
        <v>294571810</v>
      </c>
      <c r="N13" s="9"/>
      <c r="O13" s="8">
        <v>294571810</v>
      </c>
      <c r="P13" s="9"/>
      <c r="Q13" s="8">
        <v>0</v>
      </c>
      <c r="R13" s="2"/>
      <c r="S13" s="2"/>
      <c r="T13" s="2"/>
    </row>
    <row r="14" spans="1:20" ht="34.5" thickBot="1">
      <c r="A14" s="2"/>
      <c r="B14" s="2"/>
      <c r="C14" s="17" t="s">
        <v>134</v>
      </c>
      <c r="D14" s="16"/>
      <c r="E14" s="15">
        <f>SUM(E8:E13)</f>
        <v>305370734704</v>
      </c>
      <c r="F14" s="16"/>
      <c r="G14" s="15">
        <f>SUM(G8:G13)</f>
        <v>249276876066</v>
      </c>
      <c r="H14" s="16"/>
      <c r="I14" s="15">
        <f>SUM(I8:I13)</f>
        <v>56093858638</v>
      </c>
      <c r="J14" s="16"/>
      <c r="K14" s="17" t="s">
        <v>134</v>
      </c>
      <c r="L14" s="16"/>
      <c r="M14" s="15">
        <f>SUM(M8:M13)</f>
        <v>1584762383496</v>
      </c>
      <c r="N14" s="16"/>
      <c r="O14" s="15">
        <f>SUM(O8:O13)</f>
        <v>1406272047297</v>
      </c>
      <c r="P14" s="16"/>
      <c r="Q14" s="15">
        <f>SUM(Q8:Q13)</f>
        <v>178490336199</v>
      </c>
      <c r="R14" s="2"/>
      <c r="S14" s="2"/>
      <c r="T14" s="2"/>
    </row>
    <row r="15" spans="1:20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rightToLeft="1" view="pageBreakPreview" zoomScale="60" zoomScaleNormal="100" workbookViewId="0">
      <selection activeCell="U14" sqref="U14"/>
    </sheetView>
  </sheetViews>
  <sheetFormatPr defaultRowHeight="15"/>
  <cols>
    <col min="1" max="1" width="36.1406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7" style="1" bestFit="1" customWidth="1"/>
    <col min="18" max="18" width="1" style="1" customWidth="1"/>
    <col min="19" max="19" width="29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62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6" t="s">
        <v>3</v>
      </c>
      <c r="B6" s="2"/>
      <c r="C6" s="7" t="s">
        <v>64</v>
      </c>
      <c r="D6" s="7" t="s">
        <v>64</v>
      </c>
      <c r="E6" s="7" t="s">
        <v>64</v>
      </c>
      <c r="F6" s="7" t="s">
        <v>64</v>
      </c>
      <c r="G6" s="7" t="s">
        <v>64</v>
      </c>
      <c r="H6" s="7" t="s">
        <v>64</v>
      </c>
      <c r="I6" s="7" t="s">
        <v>64</v>
      </c>
      <c r="J6" s="7" t="s">
        <v>64</v>
      </c>
      <c r="K6" s="7" t="s">
        <v>64</v>
      </c>
      <c r="L6" s="2"/>
      <c r="M6" s="7" t="s">
        <v>65</v>
      </c>
      <c r="N6" s="7" t="s">
        <v>65</v>
      </c>
      <c r="O6" s="7" t="s">
        <v>65</v>
      </c>
      <c r="P6" s="7" t="s">
        <v>65</v>
      </c>
      <c r="Q6" s="7" t="s">
        <v>65</v>
      </c>
      <c r="R6" s="7" t="s">
        <v>65</v>
      </c>
      <c r="S6" s="7" t="s">
        <v>65</v>
      </c>
      <c r="T6" s="7" t="s">
        <v>65</v>
      </c>
      <c r="U6" s="7" t="s">
        <v>65</v>
      </c>
      <c r="V6" s="2"/>
      <c r="W6" s="2"/>
      <c r="X6" s="2"/>
    </row>
    <row r="7" spans="1:24" ht="33.75">
      <c r="A7" s="7" t="s">
        <v>3</v>
      </c>
      <c r="B7" s="2"/>
      <c r="C7" s="11" t="s">
        <v>102</v>
      </c>
      <c r="D7" s="2"/>
      <c r="E7" s="11" t="s">
        <v>103</v>
      </c>
      <c r="F7" s="2"/>
      <c r="G7" s="11" t="s">
        <v>104</v>
      </c>
      <c r="H7" s="2"/>
      <c r="I7" s="11" t="s">
        <v>51</v>
      </c>
      <c r="J7" s="2"/>
      <c r="K7" s="11" t="s">
        <v>105</v>
      </c>
      <c r="L7" s="2"/>
      <c r="M7" s="11" t="s">
        <v>102</v>
      </c>
      <c r="N7" s="2"/>
      <c r="O7" s="11" t="s">
        <v>103</v>
      </c>
      <c r="P7" s="2"/>
      <c r="Q7" s="11" t="s">
        <v>104</v>
      </c>
      <c r="R7" s="2"/>
      <c r="S7" s="11" t="s">
        <v>51</v>
      </c>
      <c r="T7" s="2"/>
      <c r="U7" s="11" t="s">
        <v>105</v>
      </c>
      <c r="V7" s="2"/>
      <c r="W7" s="2"/>
      <c r="X7" s="2"/>
    </row>
    <row r="8" spans="1:24" ht="33.75">
      <c r="A8" s="4" t="s">
        <v>17</v>
      </c>
      <c r="B8" s="2"/>
      <c r="C8" s="8">
        <v>2813981499</v>
      </c>
      <c r="D8" s="9"/>
      <c r="E8" s="8">
        <v>5228075995</v>
      </c>
      <c r="F8" s="9"/>
      <c r="G8" s="8">
        <v>261973984</v>
      </c>
      <c r="H8" s="9"/>
      <c r="I8" s="8">
        <v>8304031478</v>
      </c>
      <c r="J8" s="9"/>
      <c r="K8" s="9" t="s">
        <v>106</v>
      </c>
      <c r="L8" s="9"/>
      <c r="M8" s="8">
        <v>2813981499</v>
      </c>
      <c r="N8" s="9"/>
      <c r="O8" s="8">
        <v>1721691801</v>
      </c>
      <c r="P8" s="9"/>
      <c r="Q8" s="8">
        <v>21649181473</v>
      </c>
      <c r="R8" s="9"/>
      <c r="S8" s="8">
        <v>26184854773</v>
      </c>
      <c r="T8" s="9"/>
      <c r="U8" s="9" t="s">
        <v>107</v>
      </c>
      <c r="V8" s="2"/>
      <c r="W8" s="2"/>
      <c r="X8" s="2"/>
    </row>
    <row r="9" spans="1:24" ht="33.75">
      <c r="A9" s="4" t="s">
        <v>21</v>
      </c>
      <c r="B9" s="2"/>
      <c r="C9" s="8">
        <v>0</v>
      </c>
      <c r="D9" s="9"/>
      <c r="E9" s="8">
        <v>385658305</v>
      </c>
      <c r="F9" s="9"/>
      <c r="G9" s="8">
        <v>1726725594</v>
      </c>
      <c r="H9" s="9"/>
      <c r="I9" s="8">
        <v>2112383899</v>
      </c>
      <c r="J9" s="9"/>
      <c r="K9" s="9" t="s">
        <v>108</v>
      </c>
      <c r="L9" s="9"/>
      <c r="M9" s="8">
        <v>0</v>
      </c>
      <c r="N9" s="9"/>
      <c r="O9" s="8">
        <v>614705842</v>
      </c>
      <c r="P9" s="9"/>
      <c r="Q9" s="8">
        <v>8670810425</v>
      </c>
      <c r="R9" s="9"/>
      <c r="S9" s="8">
        <v>9285516267</v>
      </c>
      <c r="T9" s="9"/>
      <c r="U9" s="9" t="s">
        <v>109</v>
      </c>
      <c r="V9" s="2"/>
      <c r="W9" s="2"/>
      <c r="X9" s="2"/>
    </row>
    <row r="10" spans="1:24" ht="33.75">
      <c r="A10" s="4" t="s">
        <v>23</v>
      </c>
      <c r="B10" s="2"/>
      <c r="C10" s="8">
        <v>0</v>
      </c>
      <c r="D10" s="9"/>
      <c r="E10" s="8">
        <v>14481946027</v>
      </c>
      <c r="F10" s="9"/>
      <c r="G10" s="8">
        <v>29800667472</v>
      </c>
      <c r="H10" s="9"/>
      <c r="I10" s="8">
        <v>44282613499</v>
      </c>
      <c r="J10" s="9"/>
      <c r="K10" s="9" t="s">
        <v>110</v>
      </c>
      <c r="L10" s="9"/>
      <c r="M10" s="8">
        <v>7091697560</v>
      </c>
      <c r="N10" s="9"/>
      <c r="O10" s="8">
        <v>24889281505</v>
      </c>
      <c r="P10" s="9"/>
      <c r="Q10" s="8">
        <v>89172475996</v>
      </c>
      <c r="R10" s="9"/>
      <c r="S10" s="8">
        <v>121153455061</v>
      </c>
      <c r="T10" s="9"/>
      <c r="U10" s="9" t="s">
        <v>111</v>
      </c>
      <c r="V10" s="2"/>
      <c r="W10" s="2"/>
      <c r="X10" s="2"/>
    </row>
    <row r="11" spans="1:24" ht="33.75">
      <c r="A11" s="4" t="s">
        <v>19</v>
      </c>
      <c r="B11" s="2"/>
      <c r="C11" s="8">
        <v>0</v>
      </c>
      <c r="D11" s="9"/>
      <c r="E11" s="8">
        <v>943469782</v>
      </c>
      <c r="F11" s="9"/>
      <c r="G11" s="8">
        <v>1053057755</v>
      </c>
      <c r="H11" s="9"/>
      <c r="I11" s="8">
        <v>1996527537</v>
      </c>
      <c r="J11" s="9"/>
      <c r="K11" s="9" t="s">
        <v>112</v>
      </c>
      <c r="L11" s="9"/>
      <c r="M11" s="8">
        <v>0</v>
      </c>
      <c r="N11" s="9"/>
      <c r="O11" s="8">
        <v>4664320</v>
      </c>
      <c r="P11" s="9"/>
      <c r="Q11" s="8">
        <v>1205352903</v>
      </c>
      <c r="R11" s="9"/>
      <c r="S11" s="8">
        <v>1210017223</v>
      </c>
      <c r="T11" s="9"/>
      <c r="U11" s="9" t="s">
        <v>113</v>
      </c>
      <c r="V11" s="2"/>
      <c r="W11" s="2"/>
      <c r="X11" s="2"/>
    </row>
    <row r="12" spans="1:24" ht="33.75">
      <c r="A12" s="4" t="s">
        <v>15</v>
      </c>
      <c r="B12" s="2"/>
      <c r="C12" s="8">
        <v>0</v>
      </c>
      <c r="D12" s="9"/>
      <c r="E12" s="8">
        <v>-1366026035</v>
      </c>
      <c r="F12" s="9"/>
      <c r="G12" s="8">
        <v>23251433833</v>
      </c>
      <c r="H12" s="9"/>
      <c r="I12" s="8">
        <v>21885407798</v>
      </c>
      <c r="J12" s="9"/>
      <c r="K12" s="9" t="s">
        <v>114</v>
      </c>
      <c r="L12" s="9"/>
      <c r="M12" s="8">
        <v>1311930250</v>
      </c>
      <c r="N12" s="9"/>
      <c r="O12" s="8">
        <v>4547568869</v>
      </c>
      <c r="P12" s="9"/>
      <c r="Q12" s="8">
        <v>57792515402</v>
      </c>
      <c r="R12" s="9"/>
      <c r="S12" s="8">
        <v>63652014521</v>
      </c>
      <c r="T12" s="9"/>
      <c r="U12" s="9" t="s">
        <v>115</v>
      </c>
      <c r="V12" s="2"/>
      <c r="W12" s="2"/>
      <c r="X12" s="2"/>
    </row>
    <row r="13" spans="1:24" ht="33.75">
      <c r="A13" s="4" t="s">
        <v>101</v>
      </c>
      <c r="B13" s="2"/>
      <c r="C13" s="8">
        <v>0</v>
      </c>
      <c r="D13" s="9"/>
      <c r="E13" s="8">
        <v>0</v>
      </c>
      <c r="F13" s="9"/>
      <c r="G13" s="8">
        <v>0</v>
      </c>
      <c r="H13" s="9"/>
      <c r="I13" s="8">
        <v>0</v>
      </c>
      <c r="J13" s="9"/>
      <c r="K13" s="9" t="s">
        <v>116</v>
      </c>
      <c r="L13" s="9"/>
      <c r="M13" s="8">
        <v>0</v>
      </c>
      <c r="N13" s="9"/>
      <c r="O13" s="8">
        <v>0</v>
      </c>
      <c r="P13" s="9"/>
      <c r="Q13" s="8">
        <v>0</v>
      </c>
      <c r="R13" s="9"/>
      <c r="S13" s="8">
        <v>0</v>
      </c>
      <c r="T13" s="9"/>
      <c r="U13" s="9" t="s">
        <v>116</v>
      </c>
      <c r="V13" s="2"/>
      <c r="W13" s="2"/>
      <c r="X13" s="2"/>
    </row>
    <row r="14" spans="1:24" ht="34.5" thickBot="1">
      <c r="A14" s="2"/>
      <c r="B14" s="2"/>
      <c r="C14" s="15">
        <f>SUM(C8:C13)</f>
        <v>2813981499</v>
      </c>
      <c r="D14" s="16"/>
      <c r="E14" s="15">
        <f>SUM(E8:E13)</f>
        <v>19673124074</v>
      </c>
      <c r="F14" s="16"/>
      <c r="G14" s="15">
        <f>SUM(G8:G13)</f>
        <v>56093858638</v>
      </c>
      <c r="H14" s="16"/>
      <c r="I14" s="15">
        <f>SUM(I8:I13)</f>
        <v>78580964211</v>
      </c>
      <c r="J14" s="16"/>
      <c r="K14" s="18">
        <f>K8+K9+K10+K11+K12+K13</f>
        <v>0.97880000000000011</v>
      </c>
      <c r="L14" s="16"/>
      <c r="M14" s="15">
        <f>SUM(M8:M13)</f>
        <v>11217609309</v>
      </c>
      <c r="N14" s="16"/>
      <c r="O14" s="15">
        <f>SUM(O8:O13)</f>
        <v>31777912337</v>
      </c>
      <c r="P14" s="16"/>
      <c r="Q14" s="15">
        <f>SUM(Q8:Q13)</f>
        <v>178490336199</v>
      </c>
      <c r="R14" s="16"/>
      <c r="S14" s="15">
        <f>SUM(S8:S13)</f>
        <v>221485857845</v>
      </c>
      <c r="T14" s="16"/>
      <c r="U14" s="18">
        <f>U8+U9+U10+U11+U12+U13</f>
        <v>0.96940000000000004</v>
      </c>
      <c r="V14" s="2"/>
      <c r="W14" s="2"/>
      <c r="X14" s="2"/>
    </row>
    <row r="15" spans="1:24" ht="32.25" thickTop="1">
      <c r="A15" s="2"/>
      <c r="B15" s="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2"/>
      <c r="W15" s="2"/>
      <c r="X15" s="2"/>
    </row>
    <row r="16" spans="1:24" ht="31.5">
      <c r="A16" s="2"/>
      <c r="B16" s="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rightToLeft="1" view="pageBreakPreview" zoomScale="60" zoomScaleNormal="100" workbookViewId="0">
      <selection activeCell="K11" sqref="K11"/>
    </sheetView>
  </sheetViews>
  <sheetFormatPr defaultRowHeight="15"/>
  <cols>
    <col min="1" max="1" width="49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62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6" t="s">
        <v>66</v>
      </c>
      <c r="B6" s="2"/>
      <c r="C6" s="7" t="s">
        <v>64</v>
      </c>
      <c r="D6" s="7" t="s">
        <v>64</v>
      </c>
      <c r="E6" s="7" t="s">
        <v>64</v>
      </c>
      <c r="F6" s="7" t="s">
        <v>64</v>
      </c>
      <c r="G6" s="7" t="s">
        <v>64</v>
      </c>
      <c r="H6" s="7" t="s">
        <v>64</v>
      </c>
      <c r="I6" s="7" t="s">
        <v>64</v>
      </c>
      <c r="J6" s="2"/>
      <c r="K6" s="7" t="s">
        <v>65</v>
      </c>
      <c r="L6" s="7" t="s">
        <v>65</v>
      </c>
      <c r="M6" s="7" t="s">
        <v>65</v>
      </c>
      <c r="N6" s="7" t="s">
        <v>65</v>
      </c>
      <c r="O6" s="7" t="s">
        <v>65</v>
      </c>
      <c r="P6" s="7" t="s">
        <v>65</v>
      </c>
      <c r="Q6" s="7" t="s">
        <v>65</v>
      </c>
      <c r="R6" s="2"/>
      <c r="S6" s="2"/>
      <c r="T6" s="2"/>
    </row>
    <row r="7" spans="1:20" ht="33.75">
      <c r="A7" s="7" t="s">
        <v>66</v>
      </c>
      <c r="B7" s="2"/>
      <c r="C7" s="3" t="s">
        <v>117</v>
      </c>
      <c r="D7" s="2"/>
      <c r="E7" s="3" t="s">
        <v>103</v>
      </c>
      <c r="F7" s="2"/>
      <c r="G7" s="3" t="s">
        <v>104</v>
      </c>
      <c r="H7" s="2"/>
      <c r="I7" s="3" t="s">
        <v>118</v>
      </c>
      <c r="J7" s="2"/>
      <c r="K7" s="3" t="s">
        <v>117</v>
      </c>
      <c r="L7" s="2"/>
      <c r="M7" s="3" t="s">
        <v>103</v>
      </c>
      <c r="N7" s="2"/>
      <c r="O7" s="3" t="s">
        <v>104</v>
      </c>
      <c r="P7" s="2"/>
      <c r="Q7" s="3" t="s">
        <v>118</v>
      </c>
      <c r="R7" s="2"/>
      <c r="S7" s="2"/>
      <c r="T7" s="2"/>
    </row>
    <row r="8" spans="1:20" ht="33.75">
      <c r="A8" s="4" t="s">
        <v>71</v>
      </c>
      <c r="B8" s="2"/>
      <c r="C8" s="5">
        <v>0</v>
      </c>
      <c r="D8" s="2"/>
      <c r="E8" s="5">
        <v>0</v>
      </c>
      <c r="F8" s="2"/>
      <c r="G8" s="5">
        <v>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0</v>
      </c>
      <c r="P8" s="2"/>
      <c r="Q8" s="5">
        <v>0</v>
      </c>
      <c r="R8" s="2"/>
      <c r="S8" s="2"/>
      <c r="T8" s="2"/>
    </row>
    <row r="9" spans="1:20" ht="33.75">
      <c r="A9" s="4" t="s">
        <v>74</v>
      </c>
      <c r="B9" s="2"/>
      <c r="C9" s="5">
        <v>0</v>
      </c>
      <c r="D9" s="2"/>
      <c r="E9" s="5">
        <v>0</v>
      </c>
      <c r="F9" s="2"/>
      <c r="G9" s="5">
        <v>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0</v>
      </c>
      <c r="P9" s="2"/>
      <c r="Q9" s="5">
        <v>0</v>
      </c>
      <c r="R9" s="2"/>
      <c r="S9" s="2"/>
      <c r="T9" s="2"/>
    </row>
    <row r="10" spans="1:20" ht="33.75">
      <c r="A10" s="4" t="s">
        <v>76</v>
      </c>
      <c r="B10" s="2"/>
      <c r="C10" s="5">
        <v>0</v>
      </c>
      <c r="D10" s="2"/>
      <c r="E10" s="5">
        <v>0</v>
      </c>
      <c r="F10" s="2"/>
      <c r="G10" s="5">
        <v>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0</v>
      </c>
      <c r="P10" s="2"/>
      <c r="Q10" s="5">
        <v>0</v>
      </c>
      <c r="R10" s="2"/>
      <c r="S10" s="2"/>
      <c r="T10" s="2"/>
    </row>
    <row r="11" spans="1:20" ht="33.75">
      <c r="A11" s="4" t="s">
        <v>78</v>
      </c>
      <c r="B11" s="2"/>
      <c r="C11" s="5">
        <v>0</v>
      </c>
      <c r="D11" s="2"/>
      <c r="E11" s="5">
        <v>0</v>
      </c>
      <c r="F11" s="2"/>
      <c r="G11" s="5">
        <v>0</v>
      </c>
      <c r="H11" s="2"/>
      <c r="I11" s="5">
        <v>0</v>
      </c>
      <c r="J11" s="2"/>
      <c r="K11" s="5">
        <v>0</v>
      </c>
      <c r="L11" s="2"/>
      <c r="M11" s="5">
        <v>0</v>
      </c>
      <c r="N11" s="2"/>
      <c r="O11" s="5">
        <v>0</v>
      </c>
      <c r="P11" s="2"/>
      <c r="Q11" s="5">
        <v>0</v>
      </c>
      <c r="R11" s="2"/>
      <c r="S11" s="2"/>
      <c r="T11" s="2"/>
    </row>
    <row r="12" spans="1:20" ht="33.75">
      <c r="A12" s="4" t="s">
        <v>80</v>
      </c>
      <c r="B12" s="2"/>
      <c r="C12" s="5">
        <v>0</v>
      </c>
      <c r="D12" s="2"/>
      <c r="E12" s="5">
        <v>0</v>
      </c>
      <c r="F12" s="2"/>
      <c r="G12" s="5">
        <v>0</v>
      </c>
      <c r="H12" s="2"/>
      <c r="I12" s="5">
        <v>0</v>
      </c>
      <c r="J12" s="2"/>
      <c r="K12" s="5">
        <v>0</v>
      </c>
      <c r="L12" s="2"/>
      <c r="M12" s="5">
        <v>0</v>
      </c>
      <c r="N12" s="2"/>
      <c r="O12" s="5">
        <v>0</v>
      </c>
      <c r="P12" s="2"/>
      <c r="Q12" s="5">
        <v>0</v>
      </c>
      <c r="R12" s="2"/>
      <c r="S12" s="2"/>
      <c r="T12" s="2"/>
    </row>
    <row r="13" spans="1:20" ht="33.75">
      <c r="A13" s="4" t="s">
        <v>82</v>
      </c>
      <c r="B13" s="2"/>
      <c r="C13" s="5">
        <v>0</v>
      </c>
      <c r="D13" s="2"/>
      <c r="E13" s="5">
        <v>0</v>
      </c>
      <c r="F13" s="2"/>
      <c r="G13" s="5">
        <v>0</v>
      </c>
      <c r="H13" s="2"/>
      <c r="I13" s="5">
        <v>0</v>
      </c>
      <c r="J13" s="2"/>
      <c r="K13" s="5">
        <v>0</v>
      </c>
      <c r="L13" s="2"/>
      <c r="M13" s="5">
        <v>0</v>
      </c>
      <c r="N13" s="2"/>
      <c r="O13" s="5">
        <v>0</v>
      </c>
      <c r="P13" s="2"/>
      <c r="Q13" s="5">
        <v>0</v>
      </c>
      <c r="R13" s="2"/>
      <c r="S13" s="2"/>
      <c r="T13" s="2"/>
    </row>
    <row r="14" spans="1:20" ht="33.75">
      <c r="A14" s="4" t="s">
        <v>84</v>
      </c>
      <c r="B14" s="2"/>
      <c r="C14" s="5">
        <v>0</v>
      </c>
      <c r="D14" s="2"/>
      <c r="E14" s="5">
        <v>0</v>
      </c>
      <c r="F14" s="2"/>
      <c r="G14" s="5">
        <v>0</v>
      </c>
      <c r="H14" s="2"/>
      <c r="I14" s="5">
        <v>0</v>
      </c>
      <c r="J14" s="2"/>
      <c r="K14" s="5">
        <v>0</v>
      </c>
      <c r="L14" s="2"/>
      <c r="M14" s="5">
        <v>0</v>
      </c>
      <c r="N14" s="2"/>
      <c r="O14" s="5">
        <v>0</v>
      </c>
      <c r="P14" s="2"/>
      <c r="Q14" s="5">
        <v>0</v>
      </c>
      <c r="R14" s="2"/>
      <c r="S14" s="2"/>
      <c r="T14" s="2"/>
    </row>
    <row r="15" spans="1:20" ht="33.75">
      <c r="A15" s="4" t="s">
        <v>86</v>
      </c>
      <c r="B15" s="2"/>
      <c r="C15" s="5">
        <v>0</v>
      </c>
      <c r="D15" s="2"/>
      <c r="E15" s="5">
        <v>0</v>
      </c>
      <c r="F15" s="2"/>
      <c r="G15" s="5">
        <v>0</v>
      </c>
      <c r="H15" s="2"/>
      <c r="I15" s="5">
        <v>0</v>
      </c>
      <c r="J15" s="2"/>
      <c r="K15" s="5">
        <v>0</v>
      </c>
      <c r="L15" s="2"/>
      <c r="M15" s="5">
        <v>0</v>
      </c>
      <c r="N15" s="2"/>
      <c r="O15" s="5">
        <v>0</v>
      </c>
      <c r="P15" s="2"/>
      <c r="Q15" s="5">
        <v>0</v>
      </c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rightToLeft="1" view="pageBreakPreview" zoomScale="60" zoomScaleNormal="100" workbookViewId="0">
      <selection activeCell="E11" sqref="E11:K11"/>
    </sheetView>
  </sheetViews>
  <sheetFormatPr defaultRowHeight="15"/>
  <cols>
    <col min="1" max="1" width="4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</row>
    <row r="3" spans="1:18" ht="33.75">
      <c r="A3" s="2"/>
      <c r="B3" s="3" t="s">
        <v>62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</row>
    <row r="4" spans="1:18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</row>
    <row r="5" spans="1:1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3.75">
      <c r="A6" s="7" t="s">
        <v>119</v>
      </c>
      <c r="B6" s="7" t="s">
        <v>119</v>
      </c>
      <c r="C6" s="7" t="s">
        <v>119</v>
      </c>
      <c r="D6" s="2"/>
      <c r="E6" s="7" t="s">
        <v>64</v>
      </c>
      <c r="F6" s="7" t="s">
        <v>64</v>
      </c>
      <c r="G6" s="7" t="s">
        <v>64</v>
      </c>
      <c r="H6" s="2"/>
      <c r="I6" s="7" t="s">
        <v>65</v>
      </c>
      <c r="J6" s="7" t="s">
        <v>65</v>
      </c>
      <c r="K6" s="7" t="s">
        <v>65</v>
      </c>
      <c r="L6" s="2"/>
      <c r="M6" s="2"/>
      <c r="N6" s="2"/>
      <c r="O6" s="2"/>
      <c r="P6" s="2"/>
      <c r="Q6" s="2"/>
      <c r="R6" s="2"/>
    </row>
    <row r="7" spans="1:18" ht="33.75">
      <c r="A7" s="11" t="s">
        <v>120</v>
      </c>
      <c r="B7" s="2"/>
      <c r="C7" s="11" t="s">
        <v>48</v>
      </c>
      <c r="D7" s="2"/>
      <c r="E7" s="11" t="s">
        <v>121</v>
      </c>
      <c r="F7" s="2"/>
      <c r="G7" s="11" t="s">
        <v>122</v>
      </c>
      <c r="H7" s="2"/>
      <c r="I7" s="11" t="s">
        <v>121</v>
      </c>
      <c r="J7" s="2"/>
      <c r="K7" s="11" t="s">
        <v>122</v>
      </c>
      <c r="L7" s="2"/>
      <c r="M7" s="2"/>
      <c r="N7" s="2"/>
      <c r="O7" s="2"/>
      <c r="P7" s="2"/>
      <c r="Q7" s="2"/>
      <c r="R7" s="2"/>
    </row>
    <row r="8" spans="1:18" ht="33.75">
      <c r="A8" s="4" t="s">
        <v>123</v>
      </c>
      <c r="B8" s="2"/>
      <c r="C8" s="2" t="s">
        <v>72</v>
      </c>
      <c r="D8" s="2"/>
      <c r="E8" s="5">
        <v>0</v>
      </c>
      <c r="F8" s="2"/>
      <c r="G8" s="2">
        <v>0</v>
      </c>
      <c r="H8" s="2"/>
      <c r="I8" s="5">
        <v>0</v>
      </c>
      <c r="J8" s="2"/>
      <c r="K8" s="2">
        <v>0</v>
      </c>
      <c r="L8" s="2"/>
      <c r="M8" s="2"/>
      <c r="N8" s="2"/>
      <c r="O8" s="2"/>
      <c r="P8" s="2"/>
      <c r="Q8" s="2"/>
      <c r="R8" s="2"/>
    </row>
    <row r="9" spans="1:18" ht="33.75">
      <c r="A9" s="4" t="s">
        <v>54</v>
      </c>
      <c r="B9" s="2"/>
      <c r="C9" s="2" t="s">
        <v>55</v>
      </c>
      <c r="D9" s="2"/>
      <c r="E9" s="5">
        <v>11478277</v>
      </c>
      <c r="F9" s="2"/>
      <c r="G9" s="2">
        <v>0</v>
      </c>
      <c r="H9" s="2"/>
      <c r="I9" s="5">
        <v>146939640</v>
      </c>
      <c r="J9" s="2"/>
      <c r="K9" s="2">
        <v>0</v>
      </c>
      <c r="L9" s="2"/>
      <c r="M9" s="2"/>
      <c r="N9" s="2"/>
      <c r="O9" s="2"/>
      <c r="P9" s="2"/>
      <c r="Q9" s="2"/>
      <c r="R9" s="2"/>
    </row>
    <row r="10" spans="1:18" ht="33.75">
      <c r="A10" s="4" t="s">
        <v>54</v>
      </c>
      <c r="B10" s="2"/>
      <c r="C10" s="2" t="s">
        <v>59</v>
      </c>
      <c r="D10" s="2"/>
      <c r="E10" s="5">
        <v>0</v>
      </c>
      <c r="F10" s="2"/>
      <c r="G10" s="2">
        <v>0</v>
      </c>
      <c r="H10" s="2"/>
      <c r="I10" s="5">
        <v>0</v>
      </c>
      <c r="J10" s="2"/>
      <c r="K10" s="2">
        <v>0</v>
      </c>
      <c r="L10" s="2"/>
      <c r="M10" s="2"/>
      <c r="N10" s="2"/>
      <c r="O10" s="2"/>
      <c r="P10" s="2"/>
      <c r="Q10" s="2"/>
      <c r="R10" s="2"/>
    </row>
    <row r="11" spans="1:18" ht="34.5" thickBot="1">
      <c r="A11" s="2"/>
      <c r="B11" s="2"/>
      <c r="C11" s="2"/>
      <c r="D11" s="2"/>
      <c r="E11" s="12">
        <f>SUM(E8:E10)</f>
        <v>11478277</v>
      </c>
      <c r="F11" s="4"/>
      <c r="G11" s="13">
        <f>SUM(G8:G10)</f>
        <v>0</v>
      </c>
      <c r="H11" s="4"/>
      <c r="I11" s="12">
        <f>SUM(I8:I10)</f>
        <v>146939640</v>
      </c>
      <c r="J11" s="4"/>
      <c r="K11" s="13">
        <f>SUM(K8:K10)</f>
        <v>0</v>
      </c>
      <c r="L11" s="2"/>
      <c r="M11" s="2"/>
      <c r="N11" s="2"/>
      <c r="O11" s="2"/>
      <c r="P11" s="2"/>
      <c r="Q11" s="2"/>
      <c r="R11" s="2"/>
    </row>
    <row r="12" spans="1:18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rightToLeft="1" view="pageBreakPreview" zoomScale="60" zoomScaleNormal="100" workbookViewId="0">
      <selection activeCell="L14" sqref="L14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customWidth="1"/>
    <col min="4" max="4" width="1" style="1" customWidth="1"/>
    <col min="5" max="5" width="18.42578125" style="1" customWidth="1"/>
    <col min="6" max="6" width="1" style="1" customWidth="1"/>
    <col min="7" max="7" width="9.140625" style="1" customWidth="1"/>
    <col min="8" max="16384" width="9.140625" style="1"/>
  </cols>
  <sheetData>
    <row r="1" spans="1:10" ht="31.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</row>
    <row r="3" spans="1:10" ht="33.75">
      <c r="A3" s="3" t="s">
        <v>62</v>
      </c>
      <c r="B3" s="3"/>
      <c r="C3" s="3"/>
      <c r="D3" s="3"/>
      <c r="E3" s="3"/>
      <c r="F3" s="2"/>
      <c r="G3" s="2"/>
      <c r="H3" s="2"/>
      <c r="I3" s="2"/>
      <c r="J3" s="2"/>
    </row>
    <row r="4" spans="1:10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</row>
    <row r="5" spans="1:10" ht="31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6" t="s">
        <v>124</v>
      </c>
      <c r="B6" s="2"/>
      <c r="C6" s="7" t="s">
        <v>64</v>
      </c>
      <c r="D6" s="2"/>
      <c r="E6" s="7" t="s">
        <v>6</v>
      </c>
      <c r="F6" s="2"/>
      <c r="G6" s="2"/>
      <c r="H6" s="2"/>
      <c r="I6" s="2"/>
      <c r="J6" s="2"/>
    </row>
    <row r="7" spans="1:10" ht="33.75">
      <c r="A7" s="7" t="s">
        <v>124</v>
      </c>
      <c r="B7" s="2"/>
      <c r="C7" s="11" t="s">
        <v>51</v>
      </c>
      <c r="D7" s="2"/>
      <c r="E7" s="11" t="s">
        <v>51</v>
      </c>
      <c r="F7" s="2"/>
      <c r="G7" s="2"/>
      <c r="H7" s="2"/>
      <c r="I7" s="2"/>
      <c r="J7" s="2"/>
    </row>
    <row r="8" spans="1:10" ht="33.75">
      <c r="A8" s="4" t="s">
        <v>125</v>
      </c>
      <c r="B8" s="2"/>
      <c r="C8" s="5">
        <v>0</v>
      </c>
      <c r="D8" s="2"/>
      <c r="E8" s="5">
        <v>31704062</v>
      </c>
      <c r="F8" s="2"/>
      <c r="G8" s="2"/>
      <c r="H8" s="2"/>
      <c r="I8" s="2"/>
      <c r="J8" s="2"/>
    </row>
    <row r="9" spans="1:10" ht="33.75">
      <c r="A9" s="4" t="s">
        <v>126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</row>
    <row r="10" spans="1:10" ht="33.75">
      <c r="A10" s="4" t="s">
        <v>127</v>
      </c>
      <c r="B10" s="2"/>
      <c r="C10" s="5">
        <v>0</v>
      </c>
      <c r="D10" s="2"/>
      <c r="E10" s="5">
        <v>2336200</v>
      </c>
      <c r="F10" s="2"/>
      <c r="G10" s="2"/>
      <c r="H10" s="2"/>
      <c r="I10" s="2"/>
      <c r="J10" s="2"/>
    </row>
    <row r="11" spans="1:10" ht="34.5" thickBot="1">
      <c r="A11" s="4" t="s">
        <v>72</v>
      </c>
      <c r="B11" s="2"/>
      <c r="C11" s="12">
        <v>0</v>
      </c>
      <c r="D11" s="4"/>
      <c r="E11" s="12">
        <v>34040262</v>
      </c>
      <c r="F11" s="2"/>
      <c r="G11" s="2"/>
      <c r="H11" s="2"/>
      <c r="I11" s="2"/>
      <c r="J11" s="2"/>
    </row>
    <row r="12" spans="1:10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1.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1.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1.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1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1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1.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1.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1.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1.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1.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1.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1.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abSelected="1" view="pageBreakPreview" zoomScale="60" zoomScaleNormal="100" workbookViewId="0">
      <selection activeCell="M16" sqref="M16"/>
    </sheetView>
  </sheetViews>
  <sheetFormatPr defaultRowHeight="15"/>
  <cols>
    <col min="1" max="1" width="41.14062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</row>
    <row r="3" spans="1:13" ht="33.75">
      <c r="A3" s="3" t="s">
        <v>62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</row>
    <row r="4" spans="1:13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</row>
    <row r="5" spans="1:1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33.75">
      <c r="A6" s="7" t="s">
        <v>66</v>
      </c>
      <c r="B6" s="2"/>
      <c r="C6" s="7" t="s">
        <v>51</v>
      </c>
      <c r="D6" s="2"/>
      <c r="E6" s="7" t="s">
        <v>105</v>
      </c>
      <c r="F6" s="2"/>
      <c r="G6" s="7" t="s">
        <v>13</v>
      </c>
      <c r="H6" s="2"/>
      <c r="I6" s="2"/>
      <c r="J6" s="2"/>
      <c r="K6" s="2"/>
      <c r="L6" s="2"/>
      <c r="M6" s="2"/>
    </row>
    <row r="7" spans="1:13" ht="33.75">
      <c r="A7" s="4" t="s">
        <v>128</v>
      </c>
      <c r="B7" s="2"/>
      <c r="C7" s="8">
        <v>78580964211</v>
      </c>
      <c r="D7" s="9"/>
      <c r="E7" s="9" t="s">
        <v>129</v>
      </c>
      <c r="F7" s="9"/>
      <c r="G7" s="9" t="s">
        <v>130</v>
      </c>
      <c r="H7" s="2"/>
      <c r="I7" s="2"/>
      <c r="J7" s="2"/>
      <c r="K7" s="2"/>
      <c r="L7" s="2"/>
      <c r="M7" s="2"/>
    </row>
    <row r="8" spans="1:13" ht="33.75">
      <c r="A8" s="4" t="s">
        <v>131</v>
      </c>
      <c r="B8" s="2"/>
      <c r="C8" s="8">
        <v>0</v>
      </c>
      <c r="D8" s="9"/>
      <c r="E8" s="9" t="s">
        <v>116</v>
      </c>
      <c r="F8" s="9"/>
      <c r="G8" s="9" t="s">
        <v>116</v>
      </c>
      <c r="H8" s="2"/>
      <c r="I8" s="2"/>
      <c r="J8" s="2"/>
      <c r="K8" s="2"/>
      <c r="L8" s="2"/>
      <c r="M8" s="2"/>
    </row>
    <row r="9" spans="1:13" ht="33.75">
      <c r="A9" s="4" t="s">
        <v>132</v>
      </c>
      <c r="B9" s="2"/>
      <c r="C9" s="8">
        <v>11478277</v>
      </c>
      <c r="D9" s="9"/>
      <c r="E9" s="9" t="s">
        <v>133</v>
      </c>
      <c r="F9" s="9"/>
      <c r="G9" s="9" t="s">
        <v>116</v>
      </c>
      <c r="H9" s="2"/>
      <c r="I9" s="2"/>
      <c r="J9" s="2"/>
      <c r="K9" s="2"/>
      <c r="L9" s="2"/>
      <c r="M9" s="2"/>
    </row>
    <row r="10" spans="1:13" ht="34.5" thickBot="1">
      <c r="A10" s="2"/>
      <c r="B10" s="2"/>
      <c r="C10" s="15">
        <f>SUM(C7:C9)</f>
        <v>78592442488</v>
      </c>
      <c r="D10" s="16"/>
      <c r="E10" s="18">
        <f>E7+E8+E9</f>
        <v>0.97899999999999998</v>
      </c>
      <c r="F10" s="19"/>
      <c r="G10" s="18">
        <f>G7+G8+G9</f>
        <v>0.23649999999999999</v>
      </c>
      <c r="H10" s="2"/>
      <c r="I10" s="2"/>
      <c r="J10" s="2"/>
      <c r="K10" s="2"/>
      <c r="L10" s="2"/>
      <c r="M10" s="2"/>
    </row>
    <row r="11" spans="1:13" ht="32.25" thickTop="1">
      <c r="A11" s="2"/>
      <c r="B11" s="2"/>
      <c r="C11" s="9"/>
      <c r="D11" s="9"/>
      <c r="E11" s="9"/>
      <c r="F11" s="9"/>
      <c r="G11" s="9"/>
      <c r="H11" s="2"/>
      <c r="I11" s="2"/>
      <c r="J11" s="2"/>
      <c r="K11" s="2"/>
      <c r="L11" s="2"/>
      <c r="M11" s="2"/>
    </row>
    <row r="12" spans="1:1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rightToLeft="1" view="pageBreakPreview" zoomScale="60" zoomScaleNormal="100" workbookViewId="0">
      <selection activeCell="I10" sqref="I10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6" t="s">
        <v>3</v>
      </c>
      <c r="B6" s="2"/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H6" s="7" t="s">
        <v>4</v>
      </c>
      <c r="I6" s="7" t="s">
        <v>4</v>
      </c>
      <c r="J6" s="2"/>
      <c r="K6" s="7" t="s">
        <v>6</v>
      </c>
      <c r="L6" s="7" t="s">
        <v>6</v>
      </c>
      <c r="M6" s="7" t="s">
        <v>6</v>
      </c>
      <c r="N6" s="7" t="s">
        <v>6</v>
      </c>
      <c r="O6" s="7" t="s">
        <v>6</v>
      </c>
      <c r="P6" s="7" t="s">
        <v>6</v>
      </c>
      <c r="Q6" s="7" t="s">
        <v>6</v>
      </c>
      <c r="R6" s="2"/>
      <c r="S6" s="2"/>
      <c r="T6" s="2"/>
    </row>
    <row r="7" spans="1:20" ht="33.75">
      <c r="A7" s="7" t="s">
        <v>3</v>
      </c>
      <c r="B7" s="2"/>
      <c r="C7" s="3" t="s">
        <v>25</v>
      </c>
      <c r="D7" s="2"/>
      <c r="E7" s="3" t="s">
        <v>26</v>
      </c>
      <c r="F7" s="2"/>
      <c r="G7" s="3" t="s">
        <v>27</v>
      </c>
      <c r="H7" s="2"/>
      <c r="I7" s="3" t="s">
        <v>28</v>
      </c>
      <c r="J7" s="2"/>
      <c r="K7" s="3" t="s">
        <v>25</v>
      </c>
      <c r="L7" s="2"/>
      <c r="M7" s="3" t="s">
        <v>26</v>
      </c>
      <c r="N7" s="2"/>
      <c r="O7" s="3" t="s">
        <v>27</v>
      </c>
      <c r="P7" s="2"/>
      <c r="Q7" s="3" t="s">
        <v>28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"/>
  <sheetViews>
    <sheetView rightToLeft="1" view="pageBreakPreview" topLeftCell="D1" zoomScale="60" zoomScaleNormal="100" workbookViewId="0">
      <selection activeCell="AG10" sqref="AG10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7" t="s">
        <v>29</v>
      </c>
      <c r="B6" s="7" t="s">
        <v>29</v>
      </c>
      <c r="C6" s="7" t="s">
        <v>29</v>
      </c>
      <c r="D6" s="7" t="s">
        <v>29</v>
      </c>
      <c r="E6" s="7" t="s">
        <v>29</v>
      </c>
      <c r="F6" s="7" t="s">
        <v>29</v>
      </c>
      <c r="G6" s="7" t="s">
        <v>29</v>
      </c>
      <c r="H6" s="7" t="s">
        <v>29</v>
      </c>
      <c r="I6" s="7" t="s">
        <v>29</v>
      </c>
      <c r="J6" s="7" t="s">
        <v>29</v>
      </c>
      <c r="K6" s="7" t="s">
        <v>29</v>
      </c>
      <c r="L6" s="7" t="s">
        <v>29</v>
      </c>
      <c r="M6" s="7" t="s">
        <v>29</v>
      </c>
      <c r="N6" s="2"/>
      <c r="O6" s="7" t="s">
        <v>4</v>
      </c>
      <c r="P6" s="7" t="s">
        <v>4</v>
      </c>
      <c r="Q6" s="7" t="s">
        <v>4</v>
      </c>
      <c r="R6" s="7" t="s">
        <v>4</v>
      </c>
      <c r="S6" s="7" t="s">
        <v>4</v>
      </c>
      <c r="T6" s="2"/>
      <c r="U6" s="7" t="s">
        <v>5</v>
      </c>
      <c r="V6" s="7" t="s">
        <v>5</v>
      </c>
      <c r="W6" s="7" t="s">
        <v>5</v>
      </c>
      <c r="X6" s="7" t="s">
        <v>5</v>
      </c>
      <c r="Y6" s="7" t="s">
        <v>5</v>
      </c>
      <c r="Z6" s="7" t="s">
        <v>5</v>
      </c>
      <c r="AA6" s="7" t="s">
        <v>5</v>
      </c>
      <c r="AB6" s="2"/>
      <c r="AC6" s="7" t="s">
        <v>6</v>
      </c>
      <c r="AD6" s="7" t="s">
        <v>6</v>
      </c>
      <c r="AE6" s="7" t="s">
        <v>6</v>
      </c>
      <c r="AF6" s="7" t="s">
        <v>6</v>
      </c>
      <c r="AG6" s="7" t="s">
        <v>6</v>
      </c>
      <c r="AH6" s="7" t="s">
        <v>6</v>
      </c>
      <c r="AI6" s="7" t="s">
        <v>6</v>
      </c>
      <c r="AJ6" s="7" t="s">
        <v>6</v>
      </c>
      <c r="AK6" s="7" t="s">
        <v>6</v>
      </c>
      <c r="AL6" s="2"/>
      <c r="AM6" s="2"/>
      <c r="AN6" s="2"/>
      <c r="AO6" s="2"/>
    </row>
    <row r="7" spans="1:41" ht="33.75">
      <c r="A7" s="3" t="s">
        <v>30</v>
      </c>
      <c r="B7" s="2"/>
      <c r="C7" s="3" t="s">
        <v>31</v>
      </c>
      <c r="D7" s="2"/>
      <c r="E7" s="3" t="s">
        <v>32</v>
      </c>
      <c r="F7" s="2"/>
      <c r="G7" s="3" t="s">
        <v>33</v>
      </c>
      <c r="H7" s="2"/>
      <c r="I7" s="3" t="s">
        <v>34</v>
      </c>
      <c r="J7" s="2"/>
      <c r="K7" s="3" t="s">
        <v>35</v>
      </c>
      <c r="L7" s="2"/>
      <c r="M7" s="3" t="s">
        <v>28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36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</row>
    <row r="8" spans="1:41" ht="33.75">
      <c r="A8" s="3" t="s">
        <v>30</v>
      </c>
      <c r="B8" s="2"/>
      <c r="C8" s="3" t="s">
        <v>31</v>
      </c>
      <c r="D8" s="2"/>
      <c r="E8" s="3" t="s">
        <v>32</v>
      </c>
      <c r="F8" s="2"/>
      <c r="G8" s="3" t="s">
        <v>33</v>
      </c>
      <c r="H8" s="2"/>
      <c r="I8" s="3" t="s">
        <v>34</v>
      </c>
      <c r="J8" s="2"/>
      <c r="K8" s="3" t="s">
        <v>35</v>
      </c>
      <c r="L8" s="2"/>
      <c r="M8" s="3" t="s">
        <v>28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36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</row>
    <row r="9" spans="1:4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rightToLeft="1" view="pageBreakPreview" zoomScale="60" zoomScaleNormal="100" workbookViewId="0">
      <selection activeCell="C6" sqref="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8.285156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</row>
    <row r="3" spans="1:19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</row>
    <row r="4" spans="1:19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6" t="s">
        <v>3</v>
      </c>
      <c r="B6" s="2"/>
      <c r="C6" s="7" t="s">
        <v>6</v>
      </c>
      <c r="D6" s="7" t="s">
        <v>6</v>
      </c>
      <c r="E6" s="7" t="s">
        <v>6</v>
      </c>
      <c r="F6" s="7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  <c r="L6" s="7" t="s">
        <v>6</v>
      </c>
      <c r="M6" s="7" t="s">
        <v>6</v>
      </c>
      <c r="N6" s="2"/>
      <c r="O6" s="2"/>
      <c r="P6" s="2"/>
      <c r="Q6" s="2"/>
      <c r="R6" s="2"/>
      <c r="S6" s="2"/>
    </row>
    <row r="7" spans="1:19" ht="33.75">
      <c r="A7" s="7" t="s">
        <v>3</v>
      </c>
      <c r="B7" s="2"/>
      <c r="C7" s="3" t="s">
        <v>7</v>
      </c>
      <c r="D7" s="2"/>
      <c r="E7" s="3" t="s">
        <v>37</v>
      </c>
      <c r="F7" s="2"/>
      <c r="G7" s="3" t="s">
        <v>38</v>
      </c>
      <c r="H7" s="2"/>
      <c r="I7" s="3" t="s">
        <v>39</v>
      </c>
      <c r="J7" s="2"/>
      <c r="K7" s="3" t="s">
        <v>40</v>
      </c>
      <c r="L7" s="2"/>
      <c r="M7" s="3" t="s">
        <v>41</v>
      </c>
      <c r="N7" s="2"/>
      <c r="O7" s="2"/>
      <c r="P7" s="2"/>
      <c r="Q7" s="2"/>
      <c r="R7" s="2"/>
      <c r="S7" s="2"/>
    </row>
    <row r="8" spans="1:19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rightToLeft="1" view="pageBreakPreview" zoomScale="60" zoomScaleNormal="100" workbookViewId="0">
      <selection activeCell="Y6" sqref="Y6:AE6"/>
    </sheetView>
  </sheetViews>
  <sheetFormatPr defaultRowHeight="15"/>
  <cols>
    <col min="1" max="1" width="59.8554687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8.285156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1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33.75">
      <c r="A6" s="7" t="s">
        <v>42</v>
      </c>
      <c r="B6" s="7" t="s">
        <v>42</v>
      </c>
      <c r="C6" s="7" t="s">
        <v>42</v>
      </c>
      <c r="D6" s="7" t="s">
        <v>42</v>
      </c>
      <c r="E6" s="7" t="s">
        <v>42</v>
      </c>
      <c r="F6" s="7" t="s">
        <v>42</v>
      </c>
      <c r="G6" s="7" t="s">
        <v>42</v>
      </c>
      <c r="H6" s="7" t="s">
        <v>42</v>
      </c>
      <c r="I6" s="7" t="s">
        <v>42</v>
      </c>
      <c r="J6" s="2"/>
      <c r="K6" s="7" t="s">
        <v>4</v>
      </c>
      <c r="L6" s="7" t="s">
        <v>4</v>
      </c>
      <c r="M6" s="7" t="s">
        <v>4</v>
      </c>
      <c r="N6" s="7" t="s">
        <v>4</v>
      </c>
      <c r="O6" s="7" t="s">
        <v>4</v>
      </c>
      <c r="P6" s="2"/>
      <c r="Q6" s="7" t="s">
        <v>5</v>
      </c>
      <c r="R6" s="7" t="s">
        <v>5</v>
      </c>
      <c r="S6" s="7" t="s">
        <v>5</v>
      </c>
      <c r="T6" s="7" t="s">
        <v>5</v>
      </c>
      <c r="U6" s="7" t="s">
        <v>5</v>
      </c>
      <c r="V6" s="7" t="s">
        <v>5</v>
      </c>
      <c r="W6" s="7" t="s">
        <v>5</v>
      </c>
      <c r="X6" s="2"/>
      <c r="Y6" s="7" t="s">
        <v>6</v>
      </c>
      <c r="Z6" s="7" t="s">
        <v>6</v>
      </c>
      <c r="AA6" s="7" t="s">
        <v>6</v>
      </c>
      <c r="AB6" s="7" t="s">
        <v>6</v>
      </c>
      <c r="AC6" s="7" t="s">
        <v>6</v>
      </c>
      <c r="AD6" s="7" t="s">
        <v>6</v>
      </c>
      <c r="AE6" s="7" t="s">
        <v>6</v>
      </c>
      <c r="AF6" s="2"/>
      <c r="AG6" s="2"/>
      <c r="AH6" s="2"/>
      <c r="AI6" s="2"/>
      <c r="AJ6" s="2"/>
    </row>
    <row r="7" spans="1:36" ht="33.75">
      <c r="A7" s="3" t="s">
        <v>43</v>
      </c>
      <c r="B7" s="2"/>
      <c r="C7" s="3" t="s">
        <v>34</v>
      </c>
      <c r="D7" s="2"/>
      <c r="E7" s="3" t="s">
        <v>35</v>
      </c>
      <c r="F7" s="2"/>
      <c r="G7" s="3" t="s">
        <v>44</v>
      </c>
      <c r="H7" s="2"/>
      <c r="I7" s="3" t="s">
        <v>32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45</v>
      </c>
      <c r="AF7" s="2"/>
      <c r="AG7" s="2"/>
      <c r="AH7" s="2"/>
      <c r="AI7" s="2"/>
      <c r="AJ7" s="2"/>
    </row>
    <row r="8" spans="1:36" ht="33.75">
      <c r="A8" s="3" t="s">
        <v>43</v>
      </c>
      <c r="B8" s="2"/>
      <c r="C8" s="3" t="s">
        <v>34</v>
      </c>
      <c r="D8" s="2"/>
      <c r="E8" s="3" t="s">
        <v>35</v>
      </c>
      <c r="F8" s="2"/>
      <c r="G8" s="3" t="s">
        <v>44</v>
      </c>
      <c r="H8" s="2"/>
      <c r="I8" s="3" t="s">
        <v>32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45</v>
      </c>
      <c r="AF8" s="2"/>
      <c r="AG8" s="2"/>
      <c r="AH8" s="2"/>
      <c r="AI8" s="2"/>
      <c r="AJ8" s="2"/>
    </row>
    <row r="9" spans="1:36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</sheetData>
  <mergeCells count="25">
    <mergeCell ref="G2:Y2"/>
    <mergeCell ref="G3:Y3"/>
    <mergeCell ref="G4:Z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rightToLeft="1" view="pageBreakPreview" zoomScale="60" zoomScaleNormal="100" workbookViewId="0">
      <selection activeCell="K26" sqref="K26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1.85546875" style="1" bestFit="1" customWidth="1"/>
    <col min="12" max="12" width="1" style="1" customWidth="1"/>
    <col min="13" max="13" width="27.285156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26.5703125" style="1" bestFit="1" customWidth="1"/>
    <col min="18" max="18" width="1" style="1" customWidth="1"/>
    <col min="19" max="19" width="31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6" t="s">
        <v>46</v>
      </c>
      <c r="B6" s="2"/>
      <c r="C6" s="7" t="s">
        <v>47</v>
      </c>
      <c r="D6" s="7" t="s">
        <v>47</v>
      </c>
      <c r="E6" s="7" t="s">
        <v>47</v>
      </c>
      <c r="F6" s="7" t="s">
        <v>47</v>
      </c>
      <c r="G6" s="7" t="s">
        <v>47</v>
      </c>
      <c r="H6" s="7" t="s">
        <v>47</v>
      </c>
      <c r="I6" s="7" t="s">
        <v>47</v>
      </c>
      <c r="J6" s="2"/>
      <c r="K6" s="7" t="s">
        <v>4</v>
      </c>
      <c r="L6" s="2"/>
      <c r="M6" s="7" t="s">
        <v>5</v>
      </c>
      <c r="N6" s="7" t="s">
        <v>5</v>
      </c>
      <c r="O6" s="7" t="s">
        <v>5</v>
      </c>
      <c r="P6" s="2"/>
      <c r="Q6" s="7" t="s">
        <v>6</v>
      </c>
      <c r="R6" s="7" t="s">
        <v>6</v>
      </c>
      <c r="S6" s="7" t="s">
        <v>6</v>
      </c>
      <c r="T6" s="2"/>
      <c r="U6" s="2"/>
      <c r="V6" s="2"/>
      <c r="W6" s="2"/>
    </row>
    <row r="7" spans="1:23" ht="33.75">
      <c r="A7" s="7" t="s">
        <v>46</v>
      </c>
      <c r="B7" s="2"/>
      <c r="C7" s="11" t="s">
        <v>48</v>
      </c>
      <c r="D7" s="2"/>
      <c r="E7" s="11" t="s">
        <v>49</v>
      </c>
      <c r="F7" s="2"/>
      <c r="G7" s="11" t="s">
        <v>50</v>
      </c>
      <c r="H7" s="2"/>
      <c r="I7" s="11" t="s">
        <v>35</v>
      </c>
      <c r="J7" s="2"/>
      <c r="K7" s="11" t="s">
        <v>51</v>
      </c>
      <c r="L7" s="2"/>
      <c r="M7" s="11" t="s">
        <v>52</v>
      </c>
      <c r="N7" s="2"/>
      <c r="O7" s="11" t="s">
        <v>53</v>
      </c>
      <c r="P7" s="2"/>
      <c r="Q7" s="11" t="s">
        <v>51</v>
      </c>
      <c r="R7" s="2"/>
      <c r="S7" s="11" t="s">
        <v>45</v>
      </c>
      <c r="T7" s="2"/>
      <c r="U7" s="2"/>
      <c r="V7" s="2"/>
      <c r="W7" s="2"/>
    </row>
    <row r="8" spans="1:23" ht="33.75">
      <c r="A8" s="4" t="s">
        <v>54</v>
      </c>
      <c r="B8" s="2"/>
      <c r="C8" s="2" t="s">
        <v>55</v>
      </c>
      <c r="D8" s="2"/>
      <c r="E8" s="2" t="s">
        <v>56</v>
      </c>
      <c r="F8" s="2"/>
      <c r="G8" s="2" t="s">
        <v>57</v>
      </c>
      <c r="H8" s="2"/>
      <c r="I8" s="9">
        <v>0</v>
      </c>
      <c r="J8" s="9"/>
      <c r="K8" s="8">
        <v>788996490</v>
      </c>
      <c r="L8" s="9"/>
      <c r="M8" s="8">
        <v>107249580733</v>
      </c>
      <c r="N8" s="9"/>
      <c r="O8" s="8">
        <v>70440505352</v>
      </c>
      <c r="P8" s="9"/>
      <c r="Q8" s="8">
        <v>37598071871</v>
      </c>
      <c r="R8" s="9"/>
      <c r="S8" s="9" t="s">
        <v>58</v>
      </c>
      <c r="T8" s="2"/>
      <c r="U8" s="2"/>
      <c r="V8" s="2"/>
      <c r="W8" s="2"/>
    </row>
    <row r="9" spans="1:23" ht="33.75">
      <c r="A9" s="4" t="s">
        <v>54</v>
      </c>
      <c r="B9" s="2"/>
      <c r="C9" s="2" t="s">
        <v>59</v>
      </c>
      <c r="D9" s="2"/>
      <c r="E9" s="2" t="s">
        <v>60</v>
      </c>
      <c r="F9" s="2"/>
      <c r="G9" s="2" t="s">
        <v>57</v>
      </c>
      <c r="H9" s="2"/>
      <c r="I9" s="9">
        <v>0</v>
      </c>
      <c r="J9" s="9"/>
      <c r="K9" s="8">
        <v>50000000</v>
      </c>
      <c r="L9" s="9"/>
      <c r="M9" s="8">
        <v>0</v>
      </c>
      <c r="N9" s="9"/>
      <c r="O9" s="8">
        <v>0</v>
      </c>
      <c r="P9" s="9"/>
      <c r="Q9" s="8">
        <v>50000000</v>
      </c>
      <c r="R9" s="9"/>
      <c r="S9" s="9" t="s">
        <v>61</v>
      </c>
      <c r="T9" s="2"/>
      <c r="U9" s="2"/>
      <c r="V9" s="2"/>
      <c r="W9" s="2"/>
    </row>
    <row r="10" spans="1:23" ht="34.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12">
        <f>SUM(K8:K9)</f>
        <v>838996490</v>
      </c>
      <c r="L10" s="4"/>
      <c r="M10" s="12">
        <f>SUM(M8:M9)</f>
        <v>107249580733</v>
      </c>
      <c r="N10" s="4"/>
      <c r="O10" s="12">
        <f>SUM(O8:O9)</f>
        <v>70440505352</v>
      </c>
      <c r="P10" s="4"/>
      <c r="Q10" s="12">
        <f>SUM(Q8:Q9)</f>
        <v>37648071871</v>
      </c>
      <c r="R10" s="4"/>
      <c r="S10" s="14">
        <f>S8+S9</f>
        <v>0.1134</v>
      </c>
      <c r="T10" s="2"/>
      <c r="U10" s="2"/>
      <c r="V10" s="2"/>
      <c r="W10" s="2"/>
    </row>
    <row r="11" spans="1:23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rightToLeft="1" view="pageBreakPreview" zoomScale="60" zoomScaleNormal="100" workbookViewId="0">
      <selection activeCell="Z8" sqref="Z8"/>
    </sheetView>
  </sheetViews>
  <sheetFormatPr defaultRowHeight="15"/>
  <cols>
    <col min="1" max="1" width="49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8" style="1" customWidth="1"/>
    <col min="12" max="12" width="1" style="1" customWidth="1"/>
    <col min="13" max="13" width="18.7109375" style="1" customWidth="1"/>
    <col min="14" max="14" width="1" style="1" customWidth="1"/>
    <col min="15" max="15" width="20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62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7" t="s">
        <v>63</v>
      </c>
      <c r="B6" s="7" t="s">
        <v>63</v>
      </c>
      <c r="C6" s="7" t="s">
        <v>63</v>
      </c>
      <c r="D6" s="7" t="s">
        <v>63</v>
      </c>
      <c r="E6" s="7" t="s">
        <v>63</v>
      </c>
      <c r="F6" s="7" t="s">
        <v>63</v>
      </c>
      <c r="G6" s="7" t="s">
        <v>63</v>
      </c>
      <c r="H6" s="2"/>
      <c r="I6" s="7" t="s">
        <v>64</v>
      </c>
      <c r="J6" s="7" t="s">
        <v>64</v>
      </c>
      <c r="K6" s="7" t="s">
        <v>64</v>
      </c>
      <c r="L6" s="7" t="s">
        <v>64</v>
      </c>
      <c r="M6" s="7" t="s">
        <v>64</v>
      </c>
      <c r="N6" s="2"/>
      <c r="O6" s="7" t="s">
        <v>65</v>
      </c>
      <c r="P6" s="7" t="s">
        <v>65</v>
      </c>
      <c r="Q6" s="7" t="s">
        <v>65</v>
      </c>
      <c r="R6" s="7" t="s">
        <v>65</v>
      </c>
      <c r="S6" s="7" t="s">
        <v>65</v>
      </c>
      <c r="T6" s="2"/>
      <c r="U6" s="2"/>
      <c r="V6" s="2"/>
      <c r="W6" s="2"/>
      <c r="X6" s="2"/>
    </row>
    <row r="7" spans="1:24" ht="33.75">
      <c r="A7" s="11" t="s">
        <v>66</v>
      </c>
      <c r="B7" s="2"/>
      <c r="C7" s="11" t="s">
        <v>67</v>
      </c>
      <c r="D7" s="2"/>
      <c r="E7" s="11" t="s">
        <v>34</v>
      </c>
      <c r="F7" s="2"/>
      <c r="G7" s="11" t="s">
        <v>35</v>
      </c>
      <c r="H7" s="2"/>
      <c r="I7" s="11" t="s">
        <v>68</v>
      </c>
      <c r="J7" s="2"/>
      <c r="K7" s="11" t="s">
        <v>69</v>
      </c>
      <c r="L7" s="2"/>
      <c r="M7" s="11" t="s">
        <v>70</v>
      </c>
      <c r="N7" s="2"/>
      <c r="O7" s="11" t="s">
        <v>68</v>
      </c>
      <c r="P7" s="2"/>
      <c r="Q7" s="11" t="s">
        <v>69</v>
      </c>
      <c r="R7" s="2"/>
      <c r="S7" s="11" t="s">
        <v>70</v>
      </c>
      <c r="T7" s="2"/>
      <c r="U7" s="2"/>
      <c r="V7" s="2"/>
      <c r="W7" s="2"/>
      <c r="X7" s="2"/>
    </row>
    <row r="8" spans="1:24" ht="33.75">
      <c r="A8" s="4" t="s">
        <v>71</v>
      </c>
      <c r="B8" s="2"/>
      <c r="C8" s="9" t="s">
        <v>72</v>
      </c>
      <c r="D8" s="9"/>
      <c r="E8" s="9" t="s">
        <v>73</v>
      </c>
      <c r="F8" s="9"/>
      <c r="G8" s="8">
        <v>20</v>
      </c>
      <c r="H8" s="9"/>
      <c r="I8" s="8">
        <v>0</v>
      </c>
      <c r="J8" s="9"/>
      <c r="K8" s="9" t="s">
        <v>72</v>
      </c>
      <c r="L8" s="9"/>
      <c r="M8" s="8">
        <v>0</v>
      </c>
      <c r="N8" s="9"/>
      <c r="O8" s="8">
        <v>0</v>
      </c>
      <c r="P8" s="9"/>
      <c r="Q8" s="9" t="s">
        <v>72</v>
      </c>
      <c r="R8" s="9"/>
      <c r="S8" s="8">
        <v>0</v>
      </c>
      <c r="T8" s="2"/>
      <c r="U8" s="2"/>
      <c r="V8" s="2"/>
      <c r="W8" s="2"/>
      <c r="X8" s="2"/>
    </row>
    <row r="9" spans="1:24" ht="33.75">
      <c r="A9" s="4" t="s">
        <v>74</v>
      </c>
      <c r="B9" s="2"/>
      <c r="C9" s="9" t="s">
        <v>72</v>
      </c>
      <c r="D9" s="9"/>
      <c r="E9" s="9" t="s">
        <v>75</v>
      </c>
      <c r="F9" s="9"/>
      <c r="G9" s="8">
        <v>20</v>
      </c>
      <c r="H9" s="9"/>
      <c r="I9" s="8">
        <v>0</v>
      </c>
      <c r="J9" s="9"/>
      <c r="K9" s="9" t="s">
        <v>72</v>
      </c>
      <c r="L9" s="9"/>
      <c r="M9" s="8">
        <v>0</v>
      </c>
      <c r="N9" s="9"/>
      <c r="O9" s="8">
        <v>0</v>
      </c>
      <c r="P9" s="9"/>
      <c r="Q9" s="9" t="s">
        <v>72</v>
      </c>
      <c r="R9" s="9"/>
      <c r="S9" s="8">
        <v>0</v>
      </c>
      <c r="T9" s="2"/>
      <c r="U9" s="2"/>
      <c r="V9" s="2"/>
      <c r="W9" s="2"/>
      <c r="X9" s="2"/>
    </row>
    <row r="10" spans="1:24" ht="33.75">
      <c r="A10" s="4" t="s">
        <v>76</v>
      </c>
      <c r="B10" s="2"/>
      <c r="C10" s="9" t="s">
        <v>72</v>
      </c>
      <c r="D10" s="9"/>
      <c r="E10" s="9" t="s">
        <v>77</v>
      </c>
      <c r="F10" s="9"/>
      <c r="G10" s="8">
        <v>20</v>
      </c>
      <c r="H10" s="9"/>
      <c r="I10" s="8">
        <v>0</v>
      </c>
      <c r="J10" s="9"/>
      <c r="K10" s="9" t="s">
        <v>72</v>
      </c>
      <c r="L10" s="9"/>
      <c r="M10" s="8">
        <v>0</v>
      </c>
      <c r="N10" s="9"/>
      <c r="O10" s="8">
        <v>0</v>
      </c>
      <c r="P10" s="9"/>
      <c r="Q10" s="9" t="s">
        <v>72</v>
      </c>
      <c r="R10" s="9"/>
      <c r="S10" s="8">
        <v>0</v>
      </c>
      <c r="T10" s="2"/>
      <c r="U10" s="2"/>
      <c r="V10" s="2"/>
      <c r="W10" s="2"/>
      <c r="X10" s="2"/>
    </row>
    <row r="11" spans="1:24" ht="33.75">
      <c r="A11" s="4" t="s">
        <v>78</v>
      </c>
      <c r="B11" s="2"/>
      <c r="C11" s="9" t="s">
        <v>72</v>
      </c>
      <c r="D11" s="9"/>
      <c r="E11" s="9" t="s">
        <v>79</v>
      </c>
      <c r="F11" s="9"/>
      <c r="G11" s="8">
        <v>22</v>
      </c>
      <c r="H11" s="9"/>
      <c r="I11" s="8">
        <v>0</v>
      </c>
      <c r="J11" s="9"/>
      <c r="K11" s="9" t="s">
        <v>72</v>
      </c>
      <c r="L11" s="9"/>
      <c r="M11" s="8">
        <v>0</v>
      </c>
      <c r="N11" s="9"/>
      <c r="O11" s="8">
        <v>0</v>
      </c>
      <c r="P11" s="9"/>
      <c r="Q11" s="9" t="s">
        <v>72</v>
      </c>
      <c r="R11" s="9"/>
      <c r="S11" s="8">
        <v>0</v>
      </c>
      <c r="T11" s="2"/>
      <c r="U11" s="2"/>
      <c r="V11" s="2"/>
      <c r="W11" s="2"/>
      <c r="X11" s="2"/>
    </row>
    <row r="12" spans="1:24" ht="33.75">
      <c r="A12" s="4" t="s">
        <v>80</v>
      </c>
      <c r="B12" s="2"/>
      <c r="C12" s="9" t="s">
        <v>72</v>
      </c>
      <c r="D12" s="9"/>
      <c r="E12" s="9" t="s">
        <v>81</v>
      </c>
      <c r="F12" s="9"/>
      <c r="G12" s="8">
        <v>22</v>
      </c>
      <c r="H12" s="9"/>
      <c r="I12" s="8">
        <v>0</v>
      </c>
      <c r="J12" s="9"/>
      <c r="K12" s="9" t="s">
        <v>72</v>
      </c>
      <c r="L12" s="9"/>
      <c r="M12" s="8">
        <v>0</v>
      </c>
      <c r="N12" s="9"/>
      <c r="O12" s="8">
        <v>0</v>
      </c>
      <c r="P12" s="9"/>
      <c r="Q12" s="9" t="s">
        <v>72</v>
      </c>
      <c r="R12" s="9"/>
      <c r="S12" s="8">
        <v>0</v>
      </c>
      <c r="T12" s="2"/>
      <c r="U12" s="2"/>
      <c r="V12" s="2"/>
      <c r="W12" s="2"/>
      <c r="X12" s="2"/>
    </row>
    <row r="13" spans="1:24" ht="33.75">
      <c r="A13" s="4" t="s">
        <v>82</v>
      </c>
      <c r="B13" s="2"/>
      <c r="C13" s="9" t="s">
        <v>72</v>
      </c>
      <c r="D13" s="9"/>
      <c r="E13" s="9" t="s">
        <v>83</v>
      </c>
      <c r="F13" s="9"/>
      <c r="G13" s="8">
        <v>0</v>
      </c>
      <c r="H13" s="9"/>
      <c r="I13" s="8">
        <v>0</v>
      </c>
      <c r="J13" s="9"/>
      <c r="K13" s="9" t="s">
        <v>72</v>
      </c>
      <c r="L13" s="9"/>
      <c r="M13" s="8">
        <v>0</v>
      </c>
      <c r="N13" s="9"/>
      <c r="O13" s="8">
        <v>0</v>
      </c>
      <c r="P13" s="9"/>
      <c r="Q13" s="9" t="s">
        <v>72</v>
      </c>
      <c r="R13" s="9"/>
      <c r="S13" s="8">
        <v>0</v>
      </c>
      <c r="T13" s="2"/>
      <c r="U13" s="2"/>
      <c r="V13" s="2"/>
      <c r="W13" s="2"/>
      <c r="X13" s="2"/>
    </row>
    <row r="14" spans="1:24" ht="33.75">
      <c r="A14" s="4" t="s">
        <v>84</v>
      </c>
      <c r="B14" s="2"/>
      <c r="C14" s="9" t="s">
        <v>72</v>
      </c>
      <c r="D14" s="9"/>
      <c r="E14" s="9" t="s">
        <v>85</v>
      </c>
      <c r="F14" s="9"/>
      <c r="G14" s="8">
        <v>20</v>
      </c>
      <c r="H14" s="9"/>
      <c r="I14" s="8">
        <v>0</v>
      </c>
      <c r="J14" s="9"/>
      <c r="K14" s="9" t="s">
        <v>72</v>
      </c>
      <c r="L14" s="9"/>
      <c r="M14" s="8">
        <v>0</v>
      </c>
      <c r="N14" s="9"/>
      <c r="O14" s="8">
        <v>0</v>
      </c>
      <c r="P14" s="9"/>
      <c r="Q14" s="9" t="s">
        <v>72</v>
      </c>
      <c r="R14" s="9"/>
      <c r="S14" s="8">
        <v>0</v>
      </c>
      <c r="T14" s="2"/>
      <c r="U14" s="2"/>
      <c r="V14" s="2"/>
      <c r="W14" s="2"/>
      <c r="X14" s="2"/>
    </row>
    <row r="15" spans="1:24" ht="33.75">
      <c r="A15" s="4" t="s">
        <v>86</v>
      </c>
      <c r="B15" s="2"/>
      <c r="C15" s="9" t="s">
        <v>72</v>
      </c>
      <c r="D15" s="9"/>
      <c r="E15" s="9" t="s">
        <v>87</v>
      </c>
      <c r="F15" s="9"/>
      <c r="G15" s="8">
        <v>23</v>
      </c>
      <c r="H15" s="9"/>
      <c r="I15" s="8">
        <v>0</v>
      </c>
      <c r="J15" s="9"/>
      <c r="K15" s="9" t="s">
        <v>72</v>
      </c>
      <c r="L15" s="9"/>
      <c r="M15" s="8">
        <v>0</v>
      </c>
      <c r="N15" s="9"/>
      <c r="O15" s="8">
        <v>0</v>
      </c>
      <c r="P15" s="9"/>
      <c r="Q15" s="9" t="s">
        <v>72</v>
      </c>
      <c r="R15" s="9"/>
      <c r="S15" s="8">
        <v>0</v>
      </c>
      <c r="T15" s="2"/>
      <c r="U15" s="2"/>
      <c r="V15" s="2"/>
      <c r="W15" s="2"/>
      <c r="X15" s="2"/>
    </row>
    <row r="16" spans="1:24" ht="33.75">
      <c r="A16" s="4" t="s">
        <v>54</v>
      </c>
      <c r="B16" s="2"/>
      <c r="C16" s="8">
        <v>30</v>
      </c>
      <c r="D16" s="9"/>
      <c r="E16" s="9" t="s">
        <v>72</v>
      </c>
      <c r="F16" s="9"/>
      <c r="G16" s="9">
        <v>0</v>
      </c>
      <c r="H16" s="9"/>
      <c r="I16" s="8">
        <v>11478277</v>
      </c>
      <c r="J16" s="9"/>
      <c r="K16" s="8">
        <v>0</v>
      </c>
      <c r="L16" s="9"/>
      <c r="M16" s="8">
        <v>11478277</v>
      </c>
      <c r="N16" s="9"/>
      <c r="O16" s="8">
        <v>146939640</v>
      </c>
      <c r="P16" s="9"/>
      <c r="Q16" s="8">
        <v>0</v>
      </c>
      <c r="R16" s="9"/>
      <c r="S16" s="8">
        <v>146939640</v>
      </c>
      <c r="T16" s="2"/>
      <c r="U16" s="2"/>
      <c r="V16" s="2"/>
      <c r="W16" s="2"/>
      <c r="X16" s="2"/>
    </row>
    <row r="17" spans="1:24" ht="33.75">
      <c r="A17" s="4" t="s">
        <v>54</v>
      </c>
      <c r="B17" s="2"/>
      <c r="C17" s="8">
        <v>17</v>
      </c>
      <c r="D17" s="9"/>
      <c r="E17" s="9" t="s">
        <v>72</v>
      </c>
      <c r="F17" s="9"/>
      <c r="G17" s="9">
        <v>0</v>
      </c>
      <c r="H17" s="9"/>
      <c r="I17" s="8">
        <v>0</v>
      </c>
      <c r="J17" s="9"/>
      <c r="K17" s="8">
        <v>0</v>
      </c>
      <c r="L17" s="9"/>
      <c r="M17" s="8">
        <v>0</v>
      </c>
      <c r="N17" s="9"/>
      <c r="O17" s="8">
        <v>0</v>
      </c>
      <c r="P17" s="9"/>
      <c r="Q17" s="8">
        <v>0</v>
      </c>
      <c r="R17" s="9"/>
      <c r="S17" s="8">
        <v>0</v>
      </c>
      <c r="T17" s="2"/>
      <c r="U17" s="2"/>
      <c r="V17" s="2"/>
      <c r="W17" s="2"/>
      <c r="X17" s="2"/>
    </row>
    <row r="18" spans="1:24" ht="34.5" thickBot="1">
      <c r="A18" s="2"/>
      <c r="B18" s="2"/>
      <c r="C18" s="9"/>
      <c r="D18" s="9"/>
      <c r="E18" s="9"/>
      <c r="F18" s="9"/>
      <c r="G18" s="9"/>
      <c r="H18" s="9"/>
      <c r="I18" s="15">
        <f>SUM(I8:I17)</f>
        <v>11478277</v>
      </c>
      <c r="J18" s="16"/>
      <c r="K18" s="15">
        <f>SUM(K16:K17)</f>
        <v>0</v>
      </c>
      <c r="L18" s="16"/>
      <c r="M18" s="15">
        <f>SUM(M8:M17)</f>
        <v>11478277</v>
      </c>
      <c r="N18" s="16"/>
      <c r="O18" s="15">
        <f>SUM(O8:O17)</f>
        <v>146939640</v>
      </c>
      <c r="P18" s="16"/>
      <c r="Q18" s="15">
        <f>SUM(Q16:Q17)</f>
        <v>0</v>
      </c>
      <c r="R18" s="16"/>
      <c r="S18" s="15">
        <f>SUM(S8:S17)</f>
        <v>146939640</v>
      </c>
      <c r="T18" s="2"/>
      <c r="U18" s="2"/>
      <c r="V18" s="2"/>
      <c r="W18" s="2"/>
      <c r="X18" s="2"/>
    </row>
    <row r="19" spans="1:24" ht="32.25" thickTop="1">
      <c r="A19" s="2"/>
      <c r="B19" s="2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rightToLeft="1" view="pageBreakPreview" zoomScale="60" zoomScaleNormal="100" workbookViewId="0">
      <selection activeCell="E8" sqref="E8:S11"/>
    </sheetView>
  </sheetViews>
  <sheetFormatPr defaultRowHeight="15"/>
  <cols>
    <col min="1" max="1" width="27.285156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1.1406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62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6" t="s">
        <v>3</v>
      </c>
      <c r="B6" s="2"/>
      <c r="C6" s="7" t="s">
        <v>88</v>
      </c>
      <c r="D6" s="7" t="s">
        <v>88</v>
      </c>
      <c r="E6" s="7" t="s">
        <v>88</v>
      </c>
      <c r="F6" s="7" t="s">
        <v>88</v>
      </c>
      <c r="G6" s="7" t="s">
        <v>88</v>
      </c>
      <c r="H6" s="2"/>
      <c r="I6" s="7" t="s">
        <v>64</v>
      </c>
      <c r="J6" s="7" t="s">
        <v>64</v>
      </c>
      <c r="K6" s="7" t="s">
        <v>64</v>
      </c>
      <c r="L6" s="7" t="s">
        <v>64</v>
      </c>
      <c r="M6" s="7" t="s">
        <v>64</v>
      </c>
      <c r="N6" s="2"/>
      <c r="O6" s="7" t="s">
        <v>65</v>
      </c>
      <c r="P6" s="7" t="s">
        <v>65</v>
      </c>
      <c r="Q6" s="7" t="s">
        <v>65</v>
      </c>
      <c r="R6" s="7" t="s">
        <v>65</v>
      </c>
      <c r="S6" s="7" t="s">
        <v>65</v>
      </c>
      <c r="T6" s="2"/>
      <c r="U6" s="2"/>
      <c r="V6" s="2"/>
      <c r="W6" s="2"/>
    </row>
    <row r="7" spans="1:23" ht="33.75">
      <c r="A7" s="7" t="s">
        <v>3</v>
      </c>
      <c r="B7" s="2"/>
      <c r="C7" s="11" t="s">
        <v>89</v>
      </c>
      <c r="D7" s="2"/>
      <c r="E7" s="11" t="s">
        <v>90</v>
      </c>
      <c r="F7" s="2"/>
      <c r="G7" s="11" t="s">
        <v>91</v>
      </c>
      <c r="H7" s="2"/>
      <c r="I7" s="11" t="s">
        <v>92</v>
      </c>
      <c r="J7" s="2"/>
      <c r="K7" s="11" t="s">
        <v>69</v>
      </c>
      <c r="L7" s="2"/>
      <c r="M7" s="11" t="s">
        <v>93</v>
      </c>
      <c r="N7" s="2"/>
      <c r="O7" s="11" t="s">
        <v>92</v>
      </c>
      <c r="P7" s="2"/>
      <c r="Q7" s="11" t="s">
        <v>69</v>
      </c>
      <c r="R7" s="2"/>
      <c r="S7" s="11" t="s">
        <v>93</v>
      </c>
      <c r="T7" s="2"/>
      <c r="U7" s="2"/>
      <c r="V7" s="2"/>
      <c r="W7" s="2"/>
    </row>
    <row r="8" spans="1:23" ht="33.75">
      <c r="A8" s="4" t="s">
        <v>17</v>
      </c>
      <c r="B8" s="2"/>
      <c r="C8" s="2" t="s">
        <v>94</v>
      </c>
      <c r="D8" s="2"/>
      <c r="E8" s="8">
        <v>16382769</v>
      </c>
      <c r="F8" s="9"/>
      <c r="G8" s="8">
        <v>200</v>
      </c>
      <c r="H8" s="9"/>
      <c r="I8" s="8">
        <v>3276553800</v>
      </c>
      <c r="J8" s="9"/>
      <c r="K8" s="8">
        <v>462572301</v>
      </c>
      <c r="L8" s="9"/>
      <c r="M8" s="8">
        <v>2813981499</v>
      </c>
      <c r="N8" s="9"/>
      <c r="O8" s="8">
        <v>3276553800</v>
      </c>
      <c r="P8" s="9"/>
      <c r="Q8" s="8">
        <v>462572301</v>
      </c>
      <c r="R8" s="9"/>
      <c r="S8" s="8">
        <v>2813981499</v>
      </c>
      <c r="T8" s="2"/>
      <c r="U8" s="2"/>
      <c r="V8" s="2"/>
      <c r="W8" s="2"/>
    </row>
    <row r="9" spans="1:23" ht="33.75">
      <c r="A9" s="4" t="s">
        <v>23</v>
      </c>
      <c r="B9" s="2"/>
      <c r="C9" s="2" t="s">
        <v>95</v>
      </c>
      <c r="D9" s="2"/>
      <c r="E9" s="8">
        <v>37324724</v>
      </c>
      <c r="F9" s="9"/>
      <c r="G9" s="8">
        <v>190</v>
      </c>
      <c r="H9" s="9"/>
      <c r="I9" s="8">
        <v>0</v>
      </c>
      <c r="J9" s="9"/>
      <c r="K9" s="8">
        <v>0</v>
      </c>
      <c r="L9" s="9"/>
      <c r="M9" s="8">
        <v>0</v>
      </c>
      <c r="N9" s="9"/>
      <c r="O9" s="8">
        <v>7091697560</v>
      </c>
      <c r="P9" s="9"/>
      <c r="Q9" s="8">
        <v>0</v>
      </c>
      <c r="R9" s="9"/>
      <c r="S9" s="8">
        <v>7091697560</v>
      </c>
      <c r="T9" s="2"/>
      <c r="U9" s="2"/>
      <c r="V9" s="2"/>
      <c r="W9" s="2"/>
    </row>
    <row r="10" spans="1:23" ht="33.75">
      <c r="A10" s="4" t="s">
        <v>15</v>
      </c>
      <c r="B10" s="2"/>
      <c r="C10" s="2" t="s">
        <v>96</v>
      </c>
      <c r="D10" s="2"/>
      <c r="E10" s="8">
        <v>5247721</v>
      </c>
      <c r="F10" s="9"/>
      <c r="G10" s="8">
        <v>250</v>
      </c>
      <c r="H10" s="9"/>
      <c r="I10" s="8">
        <v>0</v>
      </c>
      <c r="J10" s="9"/>
      <c r="K10" s="8">
        <v>0</v>
      </c>
      <c r="L10" s="9"/>
      <c r="M10" s="8">
        <v>0</v>
      </c>
      <c r="N10" s="9"/>
      <c r="O10" s="8">
        <v>1311930250</v>
      </c>
      <c r="P10" s="9"/>
      <c r="Q10" s="8">
        <v>0</v>
      </c>
      <c r="R10" s="9"/>
      <c r="S10" s="8">
        <v>1311930250</v>
      </c>
      <c r="T10" s="2"/>
      <c r="U10" s="2"/>
      <c r="V10" s="2"/>
      <c r="W10" s="2"/>
    </row>
    <row r="11" spans="1:23" ht="34.5" thickBot="1">
      <c r="A11" s="2"/>
      <c r="B11" s="2"/>
      <c r="C11" s="2"/>
      <c r="D11" s="2"/>
      <c r="E11" s="9"/>
      <c r="F11" s="9"/>
      <c r="G11" s="9"/>
      <c r="H11" s="9"/>
      <c r="I11" s="15">
        <f>SUM(I8:I10)</f>
        <v>3276553800</v>
      </c>
      <c r="J11" s="16"/>
      <c r="K11" s="15">
        <f>SUM(K8:K10)</f>
        <v>462572301</v>
      </c>
      <c r="L11" s="16"/>
      <c r="M11" s="15">
        <f>SUM(M8:M10)</f>
        <v>2813981499</v>
      </c>
      <c r="N11" s="16"/>
      <c r="O11" s="15">
        <f>SUM(O8:O10)</f>
        <v>11680181610</v>
      </c>
      <c r="P11" s="16"/>
      <c r="Q11" s="15">
        <f>SUM(Q8:Q10)</f>
        <v>462572301</v>
      </c>
      <c r="R11" s="16"/>
      <c r="S11" s="15">
        <f>SUM(S8:S10)</f>
        <v>11217609309</v>
      </c>
      <c r="T11" s="2"/>
      <c r="U11" s="2"/>
      <c r="V11" s="2"/>
      <c r="W11" s="2"/>
    </row>
    <row r="12" spans="1:23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rightToLeft="1" view="pageBreakPreview" zoomScale="60" zoomScaleNormal="100" workbookViewId="0">
      <selection activeCell="C13" sqref="C13:Q13"/>
    </sheetView>
  </sheetViews>
  <sheetFormatPr defaultRowHeight="15"/>
  <cols>
    <col min="1" max="1" width="31.57031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7.28515625" style="1" customWidth="1"/>
    <col min="6" max="6" width="1" style="1" customWidth="1"/>
    <col min="7" max="7" width="29.4257812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27.2851562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62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6" t="s">
        <v>3</v>
      </c>
      <c r="B6" s="2"/>
      <c r="C6" s="7" t="s">
        <v>64</v>
      </c>
      <c r="D6" s="7" t="s">
        <v>64</v>
      </c>
      <c r="E6" s="7" t="s">
        <v>64</v>
      </c>
      <c r="F6" s="7" t="s">
        <v>64</v>
      </c>
      <c r="G6" s="7" t="s">
        <v>64</v>
      </c>
      <c r="H6" s="7" t="s">
        <v>64</v>
      </c>
      <c r="I6" s="7" t="s">
        <v>64</v>
      </c>
      <c r="J6" s="2"/>
      <c r="K6" s="7" t="s">
        <v>65</v>
      </c>
      <c r="L6" s="7" t="s">
        <v>65</v>
      </c>
      <c r="M6" s="7" t="s">
        <v>65</v>
      </c>
      <c r="N6" s="7" t="s">
        <v>65</v>
      </c>
      <c r="O6" s="7" t="s">
        <v>65</v>
      </c>
      <c r="P6" s="7" t="s">
        <v>65</v>
      </c>
      <c r="Q6" s="7" t="s">
        <v>65</v>
      </c>
      <c r="R6" s="2"/>
      <c r="S6" s="2"/>
      <c r="T6" s="2"/>
      <c r="U6" s="2"/>
      <c r="V6" s="2"/>
      <c r="W6" s="2"/>
    </row>
    <row r="7" spans="1:23" ht="33.75">
      <c r="A7" s="7" t="s">
        <v>3</v>
      </c>
      <c r="B7" s="2"/>
      <c r="C7" s="11" t="s">
        <v>7</v>
      </c>
      <c r="D7" s="2"/>
      <c r="E7" s="11" t="s">
        <v>97</v>
      </c>
      <c r="F7" s="2"/>
      <c r="G7" s="11" t="s">
        <v>98</v>
      </c>
      <c r="H7" s="2"/>
      <c r="I7" s="11" t="s">
        <v>99</v>
      </c>
      <c r="J7" s="2"/>
      <c r="K7" s="11" t="s">
        <v>7</v>
      </c>
      <c r="L7" s="2"/>
      <c r="M7" s="11" t="s">
        <v>97</v>
      </c>
      <c r="N7" s="2"/>
      <c r="O7" s="11" t="s">
        <v>98</v>
      </c>
      <c r="P7" s="2"/>
      <c r="Q7" s="11" t="s">
        <v>99</v>
      </c>
      <c r="R7" s="2"/>
      <c r="S7" s="2"/>
      <c r="T7" s="2"/>
      <c r="U7" s="2"/>
      <c r="V7" s="2"/>
      <c r="W7" s="2"/>
    </row>
    <row r="8" spans="1:23" ht="33.75">
      <c r="A8" s="4" t="s">
        <v>19</v>
      </c>
      <c r="B8" s="2"/>
      <c r="C8" s="8">
        <v>60000</v>
      </c>
      <c r="D8" s="9"/>
      <c r="E8" s="8">
        <v>503124491</v>
      </c>
      <c r="F8" s="9"/>
      <c r="G8" s="8">
        <v>-440345291</v>
      </c>
      <c r="H8" s="9"/>
      <c r="I8" s="8">
        <v>943469782</v>
      </c>
      <c r="J8" s="9"/>
      <c r="K8" s="8">
        <v>60000</v>
      </c>
      <c r="L8" s="9"/>
      <c r="M8" s="8">
        <v>503124491</v>
      </c>
      <c r="N8" s="9"/>
      <c r="O8" s="8">
        <v>498460171</v>
      </c>
      <c r="P8" s="9"/>
      <c r="Q8" s="8">
        <v>4664320</v>
      </c>
      <c r="R8" s="2"/>
      <c r="S8" s="2"/>
      <c r="T8" s="2"/>
      <c r="U8" s="2"/>
      <c r="V8" s="2"/>
      <c r="W8" s="2"/>
    </row>
    <row r="9" spans="1:23" ht="33.75">
      <c r="A9" s="4" t="s">
        <v>21</v>
      </c>
      <c r="B9" s="2"/>
      <c r="C9" s="8">
        <v>842595</v>
      </c>
      <c r="D9" s="9"/>
      <c r="E9" s="8">
        <v>4131544285</v>
      </c>
      <c r="F9" s="9"/>
      <c r="G9" s="8">
        <v>3745885980</v>
      </c>
      <c r="H9" s="9"/>
      <c r="I9" s="8">
        <v>385658305</v>
      </c>
      <c r="J9" s="9"/>
      <c r="K9" s="8">
        <v>842595</v>
      </c>
      <c r="L9" s="9"/>
      <c r="M9" s="8">
        <v>4131544285</v>
      </c>
      <c r="N9" s="9"/>
      <c r="O9" s="8">
        <v>3516838443</v>
      </c>
      <c r="P9" s="9"/>
      <c r="Q9" s="8">
        <v>614705842</v>
      </c>
      <c r="R9" s="2"/>
      <c r="S9" s="2"/>
      <c r="T9" s="2"/>
      <c r="U9" s="2"/>
      <c r="V9" s="2"/>
      <c r="W9" s="2"/>
    </row>
    <row r="10" spans="1:23" ht="33.75">
      <c r="A10" s="4" t="s">
        <v>15</v>
      </c>
      <c r="B10" s="2"/>
      <c r="C10" s="8">
        <v>1386381</v>
      </c>
      <c r="D10" s="9"/>
      <c r="E10" s="8">
        <v>41537328990</v>
      </c>
      <c r="F10" s="9"/>
      <c r="G10" s="8">
        <v>42903355026</v>
      </c>
      <c r="H10" s="9"/>
      <c r="I10" s="8">
        <v>-1366026035</v>
      </c>
      <c r="J10" s="9"/>
      <c r="K10" s="8">
        <v>1386381</v>
      </c>
      <c r="L10" s="9"/>
      <c r="M10" s="8">
        <v>41537328990</v>
      </c>
      <c r="N10" s="9"/>
      <c r="O10" s="8">
        <v>36989760121</v>
      </c>
      <c r="P10" s="9"/>
      <c r="Q10" s="8">
        <v>4547568869</v>
      </c>
      <c r="R10" s="2"/>
      <c r="S10" s="2"/>
      <c r="T10" s="2"/>
      <c r="U10" s="2"/>
      <c r="V10" s="2"/>
      <c r="W10" s="2"/>
    </row>
    <row r="11" spans="1:23" ht="33.75">
      <c r="A11" s="4" t="s">
        <v>23</v>
      </c>
      <c r="B11" s="2"/>
      <c r="C11" s="8">
        <v>9095686</v>
      </c>
      <c r="D11" s="9"/>
      <c r="E11" s="8">
        <v>55117354391</v>
      </c>
      <c r="F11" s="9"/>
      <c r="G11" s="8">
        <v>40635408364</v>
      </c>
      <c r="H11" s="9"/>
      <c r="I11" s="8">
        <v>14481946027</v>
      </c>
      <c r="J11" s="9"/>
      <c r="K11" s="8">
        <v>9095686</v>
      </c>
      <c r="L11" s="9"/>
      <c r="M11" s="8">
        <v>55117354391</v>
      </c>
      <c r="N11" s="9"/>
      <c r="O11" s="8">
        <v>30228072886</v>
      </c>
      <c r="P11" s="9"/>
      <c r="Q11" s="8">
        <v>24889281505</v>
      </c>
      <c r="R11" s="2"/>
      <c r="S11" s="2"/>
      <c r="T11" s="2"/>
      <c r="U11" s="2"/>
      <c r="V11" s="2"/>
      <c r="W11" s="2"/>
    </row>
    <row r="12" spans="1:23" ht="33.75">
      <c r="A12" s="4" t="s">
        <v>17</v>
      </c>
      <c r="B12" s="2"/>
      <c r="C12" s="8">
        <v>16382769</v>
      </c>
      <c r="D12" s="9"/>
      <c r="E12" s="8">
        <v>104757719245</v>
      </c>
      <c r="F12" s="9"/>
      <c r="G12" s="8">
        <v>99529643250</v>
      </c>
      <c r="H12" s="9"/>
      <c r="I12" s="8">
        <v>5228075995</v>
      </c>
      <c r="J12" s="9"/>
      <c r="K12" s="8">
        <v>16382769</v>
      </c>
      <c r="L12" s="9"/>
      <c r="M12" s="8">
        <v>104757719245</v>
      </c>
      <c r="N12" s="9"/>
      <c r="O12" s="8">
        <v>103036027444</v>
      </c>
      <c r="P12" s="9"/>
      <c r="Q12" s="8">
        <v>1721691801</v>
      </c>
      <c r="R12" s="2"/>
      <c r="S12" s="2"/>
      <c r="T12" s="2"/>
      <c r="U12" s="2"/>
      <c r="V12" s="2"/>
      <c r="W12" s="2"/>
    </row>
    <row r="13" spans="1:23" ht="34.5" thickBot="1">
      <c r="A13" s="2"/>
      <c r="B13" s="2"/>
      <c r="C13" s="17" t="s">
        <v>134</v>
      </c>
      <c r="D13" s="16"/>
      <c r="E13" s="15">
        <f>SUM(E8:E12)</f>
        <v>206047071402</v>
      </c>
      <c r="F13" s="16"/>
      <c r="G13" s="15">
        <f>SUM(G8:G12)</f>
        <v>186373947329</v>
      </c>
      <c r="H13" s="16"/>
      <c r="I13" s="15">
        <f>SUM(I8:I12)</f>
        <v>19673124074</v>
      </c>
      <c r="J13" s="16"/>
      <c r="K13" s="17" t="s">
        <v>134</v>
      </c>
      <c r="L13" s="16"/>
      <c r="M13" s="15">
        <f>SUM(M8:M12)</f>
        <v>206047071402</v>
      </c>
      <c r="N13" s="16"/>
      <c r="O13" s="15">
        <f>SUM(O8:O12)</f>
        <v>174269159065</v>
      </c>
      <c r="P13" s="16"/>
      <c r="Q13" s="15">
        <f>SUM(Q8:Q12)</f>
        <v>31777912337</v>
      </c>
      <c r="R13" s="2"/>
      <c r="S13" s="2"/>
      <c r="T13" s="2"/>
      <c r="U13" s="2"/>
      <c r="V13" s="2"/>
      <c r="W13" s="2"/>
    </row>
    <row r="14" spans="1:23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31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31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31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2020-04-26T10:06:17Z</dcterms:modified>
</cp:coreProperties>
</file>