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11175" windowHeight="6090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Print_Area" localSheetId="3">' تعدیل قیمت '!$A$1:$M$12</definedName>
    <definedName name="_xlnm.Print_Area" localSheetId="2">'اوراق مشارکت'!$A$1:$AK$15</definedName>
    <definedName name="_xlnm.Print_Area" localSheetId="1">تبعی!$A$1:$Q$12</definedName>
    <definedName name="_xlnm.Print_Area" localSheetId="14">'جمع درآمدها'!$A$1:$G$16</definedName>
    <definedName name="_xlnm.Print_Area" localSheetId="12">'درآمد سپرده بانکی '!$A$1:$K$15</definedName>
    <definedName name="_xlnm.Print_Area" localSheetId="7">'درآمد سود سهام '!$A$1:$S$16</definedName>
    <definedName name="_xlnm.Print_Area" localSheetId="8">'درآمد ناشی از تغییر قیمت اوراق '!$A$1:$Q$16</definedName>
    <definedName name="_xlnm.Print_Area" localSheetId="9">'درآمد ناشی از فروش '!$A$1:$Q$16</definedName>
    <definedName name="_xlnm.Print_Area" localSheetId="13">'سایر درآمدها '!$A$1:$E$16</definedName>
    <definedName name="_xlnm.Print_Area" localSheetId="5">'سپرده '!$A$1:$S$15</definedName>
    <definedName name="_xlnm.Print_Area" localSheetId="11">'سرمایه‌گذاری در اوراق بهادار '!$A$1:$Q$18</definedName>
    <definedName name="_xlnm.Print_Area" localSheetId="10">'سرمایه‌گذاری در سهام '!$A$1:$U$19</definedName>
    <definedName name="_xlnm.Print_Area" localSheetId="6">'سود اوراق بهادار و سپرده بانکی '!$A$1:$S$20</definedName>
    <definedName name="_xlnm.Print_Area" localSheetId="0">سهام!$A$1:$Y$18</definedName>
    <definedName name="_xlnm.Print_Area" localSheetId="4">'گواهی سپرده '!$A$1:$AE$12</definedName>
  </definedNames>
  <calcPr calcId="145621"/>
</workbook>
</file>

<file path=xl/calcChain.xml><?xml version="1.0" encoding="utf-8"?>
<calcChain xmlns="http://schemas.openxmlformats.org/spreadsheetml/2006/main">
  <c r="G10" i="15" l="1"/>
  <c r="E10" i="15"/>
  <c r="C10" i="15"/>
  <c r="K11" i="13"/>
  <c r="I11" i="13"/>
  <c r="G11" i="13"/>
  <c r="E11" i="13"/>
  <c r="U14" i="11"/>
  <c r="S14" i="11"/>
  <c r="Q14" i="11"/>
  <c r="O14" i="11"/>
  <c r="M14" i="11"/>
  <c r="K14" i="11"/>
  <c r="I14" i="11"/>
  <c r="G14" i="11"/>
  <c r="E14" i="11"/>
  <c r="C14" i="11"/>
  <c r="Q14" i="10"/>
  <c r="O14" i="10"/>
  <c r="M14" i="10"/>
  <c r="I14" i="10"/>
  <c r="G14" i="10"/>
  <c r="E14" i="10"/>
  <c r="Q14" i="9"/>
  <c r="O14" i="9"/>
  <c r="M14" i="9"/>
  <c r="I14" i="9"/>
  <c r="G14" i="9"/>
  <c r="E14" i="9"/>
  <c r="S10" i="8"/>
  <c r="Q10" i="8"/>
  <c r="O10" i="8"/>
  <c r="M10" i="8"/>
  <c r="K10" i="8"/>
  <c r="I10" i="8"/>
  <c r="S18" i="7"/>
  <c r="Q18" i="7"/>
  <c r="O18" i="7"/>
  <c r="M18" i="7"/>
  <c r="K18" i="7"/>
  <c r="I18" i="7"/>
  <c r="S10" i="6"/>
  <c r="Q10" i="6"/>
  <c r="O10" i="6"/>
  <c r="M10" i="6"/>
  <c r="K10" i="6"/>
  <c r="Y15" i="1"/>
  <c r="W15" i="1"/>
  <c r="U15" i="1"/>
  <c r="O15" i="1"/>
  <c r="K15" i="1"/>
  <c r="G15" i="1"/>
  <c r="E15" i="1"/>
</calcChain>
</file>

<file path=xl/sharedStrings.xml><?xml version="1.0" encoding="utf-8"?>
<sst xmlns="http://schemas.openxmlformats.org/spreadsheetml/2006/main" count="599" uniqueCount="135">
  <si>
    <t>صندوق سرمایه‌گذاری اختصاصی بازارگردانی بهمن گستر</t>
  </si>
  <si>
    <t>صورت وضعیت پورتفوی</t>
  </si>
  <si>
    <t>برای ماه منتهی به 1398/12/29</t>
  </si>
  <si>
    <t>نام شرکت</t>
  </si>
  <si>
    <t>1398/11/30</t>
  </si>
  <si>
    <t>تغییرات طی دوره</t>
  </si>
  <si>
    <t>1398/12/29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</si>
  <si>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</si>
  <si>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</si>
  <si>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</si>
  <si>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</si>
  <si>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</si>
  <si>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</si>
  <si>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</si>
  <si>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</si>
  <si>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</si>
  <si>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22.20 %</t>
  </si>
  <si>
    <t>ح . صنایع‌ریخته‌گری‌ایران‌</t>
  </si>
  <si>
    <t>0.00 %</t>
  </si>
  <si>
    <t>سرمایه‌گذاری‌بهمن‌</t>
  </si>
  <si>
    <t>33.48 %</t>
  </si>
  <si>
    <t>شرکت بهمن لیزینگ</t>
  </si>
  <si>
    <t>7.30 %</t>
  </si>
  <si>
    <t>صنایع‌ریخته‌گری‌ایران‌</t>
  </si>
  <si>
    <t>4.10 %</t>
  </si>
  <si>
    <t>گروه‌بهمن‌</t>
  </si>
  <si>
    <t>32.62 %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</si>
  <si>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</si>
  <si>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</si>
  <si>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</si>
  <si>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</si>
  <si>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</si>
  <si>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</si>
  <si>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</si>
  <si>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</si>
  <si>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</si>
  <si>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</si>
  <si>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</si>
  <si>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</si>
  <si>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</si>
  <si>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</si>
  <si>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</si>
  <si>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</si>
  <si>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</si>
  <si>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</si>
  <si>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</si>
  <si>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</si>
  <si>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</si>
  <si>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</si>
  <si>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</si>
  <si>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</si>
  <si>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</si>
  <si>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</si>
  <si>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</si>
  <si>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</si>
  <si>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</si>
  <si>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</si>
  <si>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</si>
  <si>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</si>
  <si>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</si>
  <si>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0.26 %</t>
  </si>
  <si>
    <t>849-40-2052615-1</t>
  </si>
  <si>
    <t>حساب جاری</t>
  </si>
  <si>
    <t>0.02 %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</si>
  <si>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</si>
  <si>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</si>
  <si>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</si>
  <si>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</si>
  <si>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</si>
  <si>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</si>
  <si>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</si>
  <si>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</si>
  <si>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</si>
  <si>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اوراق مشاركت ميدكو ماهانه %20</t>
  </si>
  <si>
    <t/>
  </si>
  <si>
    <t>1397/01/25</t>
  </si>
  <si>
    <t>مشاركت نفت و گاز پرشيا970123</t>
  </si>
  <si>
    <t>1397/01/23</t>
  </si>
  <si>
    <t>اجاره رايتل ماهانه 20 درصد</t>
  </si>
  <si>
    <t>1396/10/22</t>
  </si>
  <si>
    <t>مشاركت قطار شهري تبريز971218</t>
  </si>
  <si>
    <t>1397/12/18</t>
  </si>
  <si>
    <t>مشاركت رايان سايپا 3 ماهه 22%</t>
  </si>
  <si>
    <t>1398/12/25</t>
  </si>
  <si>
    <t>اسناد خزانه اسلامي950721</t>
  </si>
  <si>
    <t>1395/07/21</t>
  </si>
  <si>
    <t>مشاركت شهرداري مشهد 1392</t>
  </si>
  <si>
    <t>1396/12/27</t>
  </si>
  <si>
    <t>سلف موازي استاندارد نفتكوره380</t>
  </si>
  <si>
    <t>1284/03/18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</si>
  <si>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</si>
  <si>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</si>
  <si>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</si>
  <si>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</si>
  <si>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</si>
  <si>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</si>
  <si>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1398/04/31</t>
  </si>
  <si>
    <t>1398/04/01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</si>
  <si>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</si>
  <si>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</si>
  <si>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</si>
  <si>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</si>
  <si>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</si>
  <si>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</si>
  <si>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</si>
  <si>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</si>
  <si>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-4.61 %</t>
  </si>
  <si>
    <t>12.07 %</t>
  </si>
  <si>
    <t>4.19 %</t>
  </si>
  <si>
    <t>4.84 %</t>
  </si>
  <si>
    <t>30.00 %</t>
  </si>
  <si>
    <t>51.87 %</t>
  </si>
  <si>
    <t>-2.14 %</t>
  </si>
  <si>
    <t>-0.31 %</t>
  </si>
  <si>
    <t>-0.53 %</t>
  </si>
  <si>
    <t>69.78 %</t>
  </si>
  <si>
    <t>28.18 %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</si>
  <si>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</si>
  <si>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</si>
  <si>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</si>
  <si>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</si>
  <si>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</si>
  <si>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</si>
  <si>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گواهي سپرد رايان سايپا3ماهه22%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</si>
  <si>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</si>
  <si>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</si>
  <si>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</si>
  <si>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</si>
  <si>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 xml:space="preserve">سرمایه‌گذاری در سهام </t>
  </si>
  <si>
    <t>96.91 %</t>
  </si>
  <si>
    <t>10.25 %</t>
  </si>
  <si>
    <t xml:space="preserve">سرمایه‌گذاری در اوراق بهادار </t>
  </si>
  <si>
    <t xml:space="preserve">درآمد سپرده بانکی </t>
  </si>
  <si>
    <t>...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</si>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</sst>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2"/>
      <name val="B Nazanin"/>
    </font>
    <font>
      <sz val="11"/>
      <name val="Calibri"/>
    </font>
    <font>
      <sz val="22"/>
      <name val="B Nazanin"/>
      <charset val="178"/>
    </font>
    <font>
      <b/>
      <sz val="22"/>
      <color rgb="FF000000"/>
      <name val="B Nazanin"/>
      <charset val="178"/>
    </font>
    <font>
      <b/>
      <sz val="2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10" fontId="5" fillId="0" borderId="4" xfId="1" applyNumberFormat="1" applyFont="1" applyBorder="1" applyAlignment="1">
      <alignment horizontal="right"/>
    </xf>
    <xf numFmtId="0" fontId="3" fillId="0" borderId="1" xfId="0" applyFont="1" applyBorder="1"/>
    <xf numFmtId="0" fontId="3" fillId="0" borderId="0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rightToLeft="1" tabSelected="1" view="pageBreakPreview" zoomScale="50" zoomScaleNormal="100" zoomScaleSheetLayoutView="50" workbookViewId="0">
      <selection activeCell="Y15" sqref="Y15"/>
    </sheetView>
  </sheetViews>
  <sheetFormatPr defaultRowHeight="15"/>
  <cols>
    <col min="1" max="1" width="40.425781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29.5703125" style="1" bestFit="1" customWidth="1"/>
    <col min="6" max="6" width="1" style="1" customWidth="1"/>
    <col min="7" max="7" width="30.42578125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32.42578125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33" style="1" bestFit="1" customWidth="1"/>
    <col min="16" max="16" width="1" style="1" customWidth="1"/>
    <col min="17" max="17" width="19.2851562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31" style="1" bestFit="1" customWidth="1"/>
    <col min="22" max="22" width="1" style="1" customWidth="1"/>
    <col min="23" max="23" width="30.42578125" style="1" bestFit="1" customWidth="1"/>
    <col min="24" max="24" width="1" style="1" customWidth="1"/>
    <col min="25" max="25" width="49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7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6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</row>
    <row r="3" spans="1:27" ht="36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</row>
    <row r="4" spans="1:27" ht="36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  <c r="AA4" s="2"/>
    </row>
    <row r="5" spans="1:27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6">
      <c r="A6" s="7" t="s">
        <v>3</v>
      </c>
      <c r="B6" s="2"/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H6" s="2"/>
      <c r="I6" s="8" t="s">
        <v>5</v>
      </c>
      <c r="J6" s="8" t="s">
        <v>5</v>
      </c>
      <c r="K6" s="8" t="s">
        <v>5</v>
      </c>
      <c r="L6" s="8" t="s">
        <v>5</v>
      </c>
      <c r="M6" s="8" t="s">
        <v>5</v>
      </c>
      <c r="N6" s="8" t="s">
        <v>5</v>
      </c>
      <c r="O6" s="8" t="s">
        <v>5</v>
      </c>
      <c r="P6" s="2"/>
      <c r="Q6" s="8" t="s">
        <v>6</v>
      </c>
      <c r="R6" s="8" t="s">
        <v>6</v>
      </c>
      <c r="S6" s="8" t="s">
        <v>6</v>
      </c>
      <c r="T6" s="8" t="s">
        <v>6</v>
      </c>
      <c r="U6" s="8" t="s">
        <v>6</v>
      </c>
      <c r="V6" s="8" t="s">
        <v>6</v>
      </c>
      <c r="W6" s="8" t="s">
        <v>6</v>
      </c>
      <c r="X6" s="8" t="s">
        <v>6</v>
      </c>
      <c r="Y6" s="8" t="s">
        <v>6</v>
      </c>
      <c r="Z6" s="2"/>
      <c r="AA6" s="2"/>
    </row>
    <row r="7" spans="1:27" ht="36">
      <c r="A7" s="7" t="s">
        <v>3</v>
      </c>
      <c r="B7" s="2"/>
      <c r="C7" s="9" t="s">
        <v>7</v>
      </c>
      <c r="D7" s="2"/>
      <c r="E7" s="9" t="s">
        <v>8</v>
      </c>
      <c r="F7" s="2"/>
      <c r="G7" s="9" t="s">
        <v>9</v>
      </c>
      <c r="H7" s="2"/>
      <c r="I7" s="10" t="s">
        <v>10</v>
      </c>
      <c r="J7" s="10" t="s">
        <v>10</v>
      </c>
      <c r="K7" s="10" t="s">
        <v>10</v>
      </c>
      <c r="L7" s="2"/>
      <c r="M7" s="10" t="s">
        <v>11</v>
      </c>
      <c r="N7" s="10" t="s">
        <v>11</v>
      </c>
      <c r="O7" s="10" t="s">
        <v>11</v>
      </c>
      <c r="P7" s="2"/>
      <c r="Q7" s="9" t="s">
        <v>7</v>
      </c>
      <c r="R7" s="2"/>
      <c r="S7" s="9" t="s">
        <v>12</v>
      </c>
      <c r="T7" s="2"/>
      <c r="U7" s="9" t="s">
        <v>8</v>
      </c>
      <c r="V7" s="2"/>
      <c r="W7" s="9" t="s">
        <v>9</v>
      </c>
      <c r="X7" s="2"/>
      <c r="Y7" s="9" t="s">
        <v>13</v>
      </c>
      <c r="Z7" s="2"/>
      <c r="AA7" s="2"/>
    </row>
    <row r="8" spans="1:27" ht="36">
      <c r="A8" s="8" t="s">
        <v>3</v>
      </c>
      <c r="B8" s="2"/>
      <c r="C8" s="8" t="s">
        <v>7</v>
      </c>
      <c r="D8" s="2"/>
      <c r="E8" s="8" t="s">
        <v>8</v>
      </c>
      <c r="F8" s="2"/>
      <c r="G8" s="8" t="s">
        <v>9</v>
      </c>
      <c r="H8" s="2"/>
      <c r="I8" s="10" t="s">
        <v>7</v>
      </c>
      <c r="J8" s="2"/>
      <c r="K8" s="10" t="s">
        <v>8</v>
      </c>
      <c r="L8" s="2"/>
      <c r="M8" s="10" t="s">
        <v>7</v>
      </c>
      <c r="N8" s="2"/>
      <c r="O8" s="10" t="s">
        <v>14</v>
      </c>
      <c r="P8" s="2"/>
      <c r="Q8" s="8" t="s">
        <v>7</v>
      </c>
      <c r="R8" s="2"/>
      <c r="S8" s="8" t="s">
        <v>12</v>
      </c>
      <c r="T8" s="2"/>
      <c r="U8" s="8" t="s">
        <v>8</v>
      </c>
      <c r="V8" s="2"/>
      <c r="W8" s="8" t="s">
        <v>9</v>
      </c>
      <c r="X8" s="2"/>
      <c r="Y8" s="8" t="s">
        <v>13</v>
      </c>
      <c r="Z8" s="2"/>
      <c r="AA8" s="2"/>
    </row>
    <row r="9" spans="1:27" ht="36">
      <c r="A9" s="4" t="s">
        <v>15</v>
      </c>
      <c r="B9" s="2"/>
      <c r="C9" s="5">
        <v>3095881</v>
      </c>
      <c r="D9" s="6"/>
      <c r="E9" s="5">
        <v>48042268453</v>
      </c>
      <c r="F9" s="6"/>
      <c r="G9" s="5">
        <v>48072208298.687897</v>
      </c>
      <c r="H9" s="6"/>
      <c r="I9" s="5">
        <v>6256934</v>
      </c>
      <c r="J9" s="6"/>
      <c r="K9" s="5">
        <v>121151743063</v>
      </c>
      <c r="L9" s="6"/>
      <c r="M9" s="5">
        <v>-6288503</v>
      </c>
      <c r="N9" s="6"/>
      <c r="O9" s="5">
        <v>124079684038</v>
      </c>
      <c r="P9" s="6"/>
      <c r="Q9" s="5">
        <v>3064312</v>
      </c>
      <c r="R9" s="6"/>
      <c r="S9" s="5">
        <v>22155</v>
      </c>
      <c r="T9" s="6"/>
      <c r="U9" s="5">
        <v>61705357021</v>
      </c>
      <c r="V9" s="6"/>
      <c r="W9" s="5">
        <v>67618951928.883598</v>
      </c>
      <c r="X9" s="6"/>
      <c r="Y9" s="6" t="s">
        <v>16</v>
      </c>
      <c r="Z9" s="2"/>
      <c r="AA9" s="2"/>
    </row>
    <row r="10" spans="1:27" ht="36">
      <c r="A10" s="4" t="s">
        <v>17</v>
      </c>
      <c r="B10" s="2"/>
      <c r="C10" s="5">
        <v>492595</v>
      </c>
      <c r="D10" s="6"/>
      <c r="E10" s="5">
        <v>294571810</v>
      </c>
      <c r="F10" s="6"/>
      <c r="G10" s="5">
        <v>984202869.17569995</v>
      </c>
      <c r="H10" s="6"/>
      <c r="I10" s="5">
        <v>0</v>
      </c>
      <c r="J10" s="6"/>
      <c r="K10" s="5">
        <v>0</v>
      </c>
      <c r="L10" s="6"/>
      <c r="M10" s="5">
        <v>-492595</v>
      </c>
      <c r="N10" s="6"/>
      <c r="O10" s="5">
        <v>0</v>
      </c>
      <c r="P10" s="6"/>
      <c r="Q10" s="5">
        <v>0</v>
      </c>
      <c r="R10" s="6"/>
      <c r="S10" s="5">
        <v>0</v>
      </c>
      <c r="T10" s="6"/>
      <c r="U10" s="5">
        <v>0</v>
      </c>
      <c r="V10" s="6"/>
      <c r="W10" s="5">
        <v>0</v>
      </c>
      <c r="X10" s="6"/>
      <c r="Y10" s="6" t="s">
        <v>18</v>
      </c>
      <c r="Z10" s="2"/>
      <c r="AA10" s="2"/>
    </row>
    <row r="11" spans="1:27" ht="36">
      <c r="A11" s="4" t="s">
        <v>19</v>
      </c>
      <c r="B11" s="2"/>
      <c r="C11" s="5">
        <v>10667492</v>
      </c>
      <c r="D11" s="6"/>
      <c r="E11" s="5">
        <v>67845871904</v>
      </c>
      <c r="F11" s="6"/>
      <c r="G11" s="5">
        <v>66480178919.198402</v>
      </c>
      <c r="H11" s="6"/>
      <c r="I11" s="5">
        <v>8178826</v>
      </c>
      <c r="J11" s="6"/>
      <c r="K11" s="5">
        <v>50923378567</v>
      </c>
      <c r="L11" s="6"/>
      <c r="M11" s="5">
        <v>-2090169</v>
      </c>
      <c r="N11" s="6"/>
      <c r="O11" s="5">
        <v>13948563299</v>
      </c>
      <c r="P11" s="6"/>
      <c r="Q11" s="5">
        <v>16756149</v>
      </c>
      <c r="R11" s="6"/>
      <c r="S11" s="5">
        <v>6110</v>
      </c>
      <c r="T11" s="6"/>
      <c r="U11" s="5">
        <v>105477958093</v>
      </c>
      <c r="V11" s="6"/>
      <c r="W11" s="5">
        <v>101971573909.144</v>
      </c>
      <c r="X11" s="6"/>
      <c r="Y11" s="6" t="s">
        <v>20</v>
      </c>
      <c r="Z11" s="2"/>
      <c r="AA11" s="2"/>
    </row>
    <row r="12" spans="1:27" ht="36">
      <c r="A12" s="4" t="s">
        <v>21</v>
      </c>
      <c r="B12" s="2"/>
      <c r="C12" s="5">
        <v>1416419</v>
      </c>
      <c r="D12" s="6"/>
      <c r="E12" s="5">
        <v>8416623267</v>
      </c>
      <c r="F12" s="6"/>
      <c r="G12" s="5">
        <v>8728418449.43153</v>
      </c>
      <c r="H12" s="6"/>
      <c r="I12" s="5">
        <v>5482866</v>
      </c>
      <c r="J12" s="6"/>
      <c r="K12" s="5">
        <v>34449711200</v>
      </c>
      <c r="L12" s="6"/>
      <c r="M12" s="5">
        <v>-3195201</v>
      </c>
      <c r="N12" s="6"/>
      <c r="O12" s="5">
        <v>20834414698</v>
      </c>
      <c r="P12" s="6"/>
      <c r="Q12" s="5">
        <v>3704084</v>
      </c>
      <c r="R12" s="6"/>
      <c r="S12" s="5">
        <v>6029</v>
      </c>
      <c r="T12" s="6"/>
      <c r="U12" s="5">
        <v>23181623527</v>
      </c>
      <c r="V12" s="6"/>
      <c r="W12" s="5">
        <v>22242818065.4804</v>
      </c>
      <c r="X12" s="6"/>
      <c r="Y12" s="6" t="s">
        <v>22</v>
      </c>
      <c r="Z12" s="2"/>
      <c r="AA12" s="2"/>
    </row>
    <row r="13" spans="1:27" ht="36">
      <c r="A13" s="4" t="s">
        <v>23</v>
      </c>
      <c r="B13" s="2"/>
      <c r="C13" s="5">
        <v>2310604</v>
      </c>
      <c r="D13" s="6"/>
      <c r="E13" s="5">
        <v>7979844835</v>
      </c>
      <c r="F13" s="6"/>
      <c r="G13" s="5">
        <v>7976599335.6786404</v>
      </c>
      <c r="H13" s="6"/>
      <c r="I13" s="5">
        <v>8742595</v>
      </c>
      <c r="J13" s="6"/>
      <c r="K13" s="5">
        <v>28645920848</v>
      </c>
      <c r="L13" s="6"/>
      <c r="M13" s="5">
        <v>-7266314</v>
      </c>
      <c r="N13" s="6"/>
      <c r="O13" s="5">
        <v>26273708135</v>
      </c>
      <c r="P13" s="6"/>
      <c r="Q13" s="5">
        <v>3786885</v>
      </c>
      <c r="R13" s="6"/>
      <c r="S13" s="5">
        <v>3310</v>
      </c>
      <c r="T13" s="6"/>
      <c r="U13" s="5">
        <v>12255528801</v>
      </c>
      <c r="V13" s="6"/>
      <c r="W13" s="5">
        <v>12484576338.4935</v>
      </c>
      <c r="X13" s="6"/>
      <c r="Y13" s="6" t="s">
        <v>24</v>
      </c>
      <c r="Z13" s="2"/>
      <c r="AA13" s="2"/>
    </row>
    <row r="14" spans="1:27" ht="36">
      <c r="A14" s="4" t="s">
        <v>25</v>
      </c>
      <c r="B14" s="2"/>
      <c r="C14" s="5">
        <v>27187699</v>
      </c>
      <c r="D14" s="6"/>
      <c r="E14" s="5">
        <v>79445019426</v>
      </c>
      <c r="F14" s="6"/>
      <c r="G14" s="5">
        <v>94831428723.626999</v>
      </c>
      <c r="H14" s="6"/>
      <c r="I14" s="5">
        <v>15607627</v>
      </c>
      <c r="J14" s="6"/>
      <c r="K14" s="5">
        <v>57777672914</v>
      </c>
      <c r="L14" s="6"/>
      <c r="M14" s="5">
        <v>-15999640</v>
      </c>
      <c r="N14" s="6"/>
      <c r="O14" s="5">
        <v>62909526225</v>
      </c>
      <c r="P14" s="6"/>
      <c r="Q14" s="5">
        <v>26795686</v>
      </c>
      <c r="R14" s="6"/>
      <c r="S14" s="5">
        <v>3723</v>
      </c>
      <c r="T14" s="6"/>
      <c r="U14" s="5">
        <v>88951985219</v>
      </c>
      <c r="V14" s="6"/>
      <c r="W14" s="5">
        <v>99362295225.477798</v>
      </c>
      <c r="X14" s="6"/>
      <c r="Y14" s="6" t="s">
        <v>26</v>
      </c>
      <c r="Z14" s="2"/>
      <c r="AA14" s="2"/>
    </row>
    <row r="15" spans="1:27" ht="36.75" thickBot="1">
      <c r="A15" s="2"/>
      <c r="B15" s="2"/>
      <c r="C15" s="12" t="s">
        <v>133</v>
      </c>
      <c r="D15" s="11"/>
      <c r="E15" s="13">
        <f>SUM(E9:E14)</f>
        <v>212024199695</v>
      </c>
      <c r="F15" s="11"/>
      <c r="G15" s="13">
        <f>SUM(G9:G14)</f>
        <v>227073036595.79916</v>
      </c>
      <c r="H15" s="11"/>
      <c r="I15" s="12" t="s">
        <v>133</v>
      </c>
      <c r="J15" s="11"/>
      <c r="K15" s="13">
        <f>SUM(K9:K14)</f>
        <v>292948426592</v>
      </c>
      <c r="L15" s="11"/>
      <c r="M15" s="12" t="s">
        <v>133</v>
      </c>
      <c r="N15" s="11"/>
      <c r="O15" s="13">
        <f>SUM(O9:O14)</f>
        <v>248045896395</v>
      </c>
      <c r="P15" s="11"/>
      <c r="Q15" s="12" t="s">
        <v>133</v>
      </c>
      <c r="R15" s="11"/>
      <c r="S15" s="12" t="s">
        <v>133</v>
      </c>
      <c r="T15" s="11"/>
      <c r="U15" s="13">
        <f>SUM(U9:U14)</f>
        <v>291572452661</v>
      </c>
      <c r="V15" s="11"/>
      <c r="W15" s="13">
        <f>SUM(W9:W14)</f>
        <v>303680215467.47931</v>
      </c>
      <c r="X15" s="11"/>
      <c r="Y15" s="14">
        <f>Y9+Y10+Y11+Y12+Y13+Y14</f>
        <v>0.99699999999999989</v>
      </c>
      <c r="Z15" s="2"/>
      <c r="AA15" s="2"/>
    </row>
    <row r="16" spans="1:27" ht="34.5" thickTop="1">
      <c r="A16" s="2"/>
      <c r="B16" s="2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2"/>
      <c r="AA16" s="2"/>
    </row>
    <row r="17" spans="1:27" ht="33.75">
      <c r="A17" s="2"/>
      <c r="B17" s="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2"/>
      <c r="AA17" s="2"/>
    </row>
    <row r="18" spans="1:27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rightToLeft="1" view="pageBreakPreview" zoomScale="60" zoomScaleNormal="100" workbookViewId="0">
      <selection activeCell="G12" sqref="G12"/>
    </sheetView>
  </sheetViews>
  <sheetFormatPr defaultRowHeight="15"/>
  <cols>
    <col min="1" max="1" width="40.425781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30.85546875" style="1" bestFit="1" customWidth="1"/>
    <col min="6" max="6" width="1" style="1" customWidth="1"/>
    <col min="7" max="7" width="29.85546875" style="1" bestFit="1" customWidth="1"/>
    <col min="8" max="8" width="1" style="1" customWidth="1"/>
    <col min="9" max="9" width="42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34.14062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42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6">
      <c r="A3" s="2"/>
      <c r="B3" s="2"/>
      <c r="C3" s="3" t="s">
        <v>64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6">
      <c r="A6" s="7" t="s">
        <v>3</v>
      </c>
      <c r="B6" s="2"/>
      <c r="C6" s="8" t="s">
        <v>66</v>
      </c>
      <c r="D6" s="8" t="s">
        <v>66</v>
      </c>
      <c r="E6" s="8" t="s">
        <v>66</v>
      </c>
      <c r="F6" s="8" t="s">
        <v>66</v>
      </c>
      <c r="G6" s="8" t="s">
        <v>66</v>
      </c>
      <c r="H6" s="8" t="s">
        <v>66</v>
      </c>
      <c r="I6" s="8" t="s">
        <v>66</v>
      </c>
      <c r="J6" s="2"/>
      <c r="K6" s="8" t="s">
        <v>67</v>
      </c>
      <c r="L6" s="8" t="s">
        <v>67</v>
      </c>
      <c r="M6" s="8" t="s">
        <v>67</v>
      </c>
      <c r="N6" s="8" t="s">
        <v>67</v>
      </c>
      <c r="O6" s="8" t="s">
        <v>67</v>
      </c>
      <c r="P6" s="8" t="s">
        <v>67</v>
      </c>
      <c r="Q6" s="8" t="s">
        <v>67</v>
      </c>
      <c r="R6" s="2"/>
      <c r="S6" s="2"/>
      <c r="T6" s="2"/>
      <c r="U6" s="2"/>
    </row>
    <row r="7" spans="1:21" ht="36">
      <c r="A7" s="8" t="s">
        <v>3</v>
      </c>
      <c r="B7" s="2"/>
      <c r="C7" s="10" t="s">
        <v>7</v>
      </c>
      <c r="D7" s="2"/>
      <c r="E7" s="10" t="s">
        <v>98</v>
      </c>
      <c r="F7" s="2"/>
      <c r="G7" s="10" t="s">
        <v>99</v>
      </c>
      <c r="H7" s="2"/>
      <c r="I7" s="10" t="s">
        <v>101</v>
      </c>
      <c r="J7" s="2"/>
      <c r="K7" s="10" t="s">
        <v>7</v>
      </c>
      <c r="L7" s="2"/>
      <c r="M7" s="10" t="s">
        <v>98</v>
      </c>
      <c r="N7" s="2"/>
      <c r="O7" s="10" t="s">
        <v>99</v>
      </c>
      <c r="P7" s="2"/>
      <c r="Q7" s="10" t="s">
        <v>101</v>
      </c>
      <c r="R7" s="2"/>
      <c r="S7" s="2"/>
      <c r="T7" s="2"/>
      <c r="U7" s="2"/>
    </row>
    <row r="8" spans="1:21" ht="36">
      <c r="A8" s="4" t="s">
        <v>19</v>
      </c>
      <c r="B8" s="2"/>
      <c r="C8" s="5">
        <v>2090169</v>
      </c>
      <c r="D8" s="6"/>
      <c r="E8" s="5">
        <v>13948563299</v>
      </c>
      <c r="F8" s="6"/>
      <c r="G8" s="5">
        <v>13291292381</v>
      </c>
      <c r="H8" s="6"/>
      <c r="I8" s="5">
        <v>657270918</v>
      </c>
      <c r="J8" s="6"/>
      <c r="K8" s="5">
        <v>30486091</v>
      </c>
      <c r="L8" s="6"/>
      <c r="M8" s="5">
        <v>135945922920</v>
      </c>
      <c r="N8" s="6"/>
      <c r="O8" s="5">
        <v>114558715431</v>
      </c>
      <c r="P8" s="6"/>
      <c r="Q8" s="5">
        <v>21387207489</v>
      </c>
      <c r="R8" s="2"/>
      <c r="S8" s="2"/>
      <c r="T8" s="2"/>
      <c r="U8" s="2"/>
    </row>
    <row r="9" spans="1:21" ht="36">
      <c r="A9" s="4" t="s">
        <v>23</v>
      </c>
      <c r="B9" s="2"/>
      <c r="C9" s="5">
        <v>7266314</v>
      </c>
      <c r="D9" s="6"/>
      <c r="E9" s="5">
        <v>26273708135</v>
      </c>
      <c r="F9" s="6"/>
      <c r="G9" s="5">
        <v>25157403692</v>
      </c>
      <c r="H9" s="6"/>
      <c r="I9" s="5">
        <v>1116304443</v>
      </c>
      <c r="J9" s="6"/>
      <c r="K9" s="5">
        <v>42275909</v>
      </c>
      <c r="L9" s="6"/>
      <c r="M9" s="5">
        <v>103435636058</v>
      </c>
      <c r="N9" s="6"/>
      <c r="O9" s="5">
        <v>96491551227</v>
      </c>
      <c r="P9" s="6"/>
      <c r="Q9" s="5">
        <v>6944084831</v>
      </c>
      <c r="R9" s="2"/>
      <c r="S9" s="2"/>
      <c r="T9" s="2"/>
      <c r="U9" s="2"/>
    </row>
    <row r="10" spans="1:21" ht="36">
      <c r="A10" s="4" t="s">
        <v>25</v>
      </c>
      <c r="B10" s="2"/>
      <c r="C10" s="5">
        <v>15999640</v>
      </c>
      <c r="D10" s="6"/>
      <c r="E10" s="5">
        <v>62909526225</v>
      </c>
      <c r="F10" s="6"/>
      <c r="G10" s="5">
        <v>48273941405</v>
      </c>
      <c r="H10" s="6"/>
      <c r="I10" s="5">
        <v>14635584820</v>
      </c>
      <c r="J10" s="6"/>
      <c r="K10" s="5">
        <v>169286650</v>
      </c>
      <c r="L10" s="6"/>
      <c r="M10" s="5">
        <v>418366898820</v>
      </c>
      <c r="N10" s="6"/>
      <c r="O10" s="5">
        <v>358995090296</v>
      </c>
      <c r="P10" s="6"/>
      <c r="Q10" s="5">
        <v>59371808524</v>
      </c>
      <c r="R10" s="2"/>
      <c r="S10" s="2"/>
      <c r="T10" s="2"/>
      <c r="U10" s="2"/>
    </row>
    <row r="11" spans="1:21" ht="36">
      <c r="A11" s="4" t="s">
        <v>17</v>
      </c>
      <c r="B11" s="2"/>
      <c r="C11" s="5">
        <v>492595</v>
      </c>
      <c r="D11" s="6"/>
      <c r="E11" s="5">
        <v>294571810</v>
      </c>
      <c r="F11" s="6"/>
      <c r="G11" s="5">
        <v>294571810</v>
      </c>
      <c r="H11" s="6"/>
      <c r="I11" s="5">
        <v>0</v>
      </c>
      <c r="J11" s="6"/>
      <c r="K11" s="5">
        <v>492595</v>
      </c>
      <c r="L11" s="6"/>
      <c r="M11" s="5">
        <v>294571810</v>
      </c>
      <c r="N11" s="6"/>
      <c r="O11" s="5">
        <v>294571810</v>
      </c>
      <c r="P11" s="6"/>
      <c r="Q11" s="5">
        <v>0</v>
      </c>
      <c r="R11" s="2"/>
      <c r="S11" s="2"/>
      <c r="T11" s="2"/>
      <c r="U11" s="2"/>
    </row>
    <row r="12" spans="1:21" ht="36">
      <c r="A12" s="4" t="s">
        <v>21</v>
      </c>
      <c r="B12" s="2"/>
      <c r="C12" s="5">
        <v>3195201</v>
      </c>
      <c r="D12" s="6"/>
      <c r="E12" s="5">
        <v>20834414698</v>
      </c>
      <c r="F12" s="6"/>
      <c r="G12" s="5">
        <v>19684710940</v>
      </c>
      <c r="H12" s="6"/>
      <c r="I12" s="5">
        <v>1149703758</v>
      </c>
      <c r="J12" s="6"/>
      <c r="K12" s="5">
        <v>36644044</v>
      </c>
      <c r="L12" s="6"/>
      <c r="M12" s="5">
        <v>155291842984</v>
      </c>
      <c r="N12" s="6"/>
      <c r="O12" s="5">
        <v>155139547836</v>
      </c>
      <c r="P12" s="6"/>
      <c r="Q12" s="5">
        <v>152295148</v>
      </c>
      <c r="R12" s="2"/>
      <c r="S12" s="2"/>
      <c r="T12" s="2"/>
      <c r="U12" s="2"/>
    </row>
    <row r="13" spans="1:21" ht="36">
      <c r="A13" s="4" t="s">
        <v>15</v>
      </c>
      <c r="B13" s="2"/>
      <c r="C13" s="5">
        <v>6288503</v>
      </c>
      <c r="D13" s="6"/>
      <c r="E13" s="5">
        <v>124079684038</v>
      </c>
      <c r="F13" s="6"/>
      <c r="G13" s="5">
        <v>107488654496</v>
      </c>
      <c r="H13" s="6"/>
      <c r="I13" s="5">
        <v>16591029542</v>
      </c>
      <c r="J13" s="6"/>
      <c r="K13" s="5">
        <v>42681248</v>
      </c>
      <c r="L13" s="6"/>
      <c r="M13" s="5">
        <v>466056776200</v>
      </c>
      <c r="N13" s="6"/>
      <c r="O13" s="5">
        <v>431515694631</v>
      </c>
      <c r="P13" s="6"/>
      <c r="Q13" s="5">
        <v>34541081569</v>
      </c>
      <c r="R13" s="2"/>
      <c r="S13" s="2"/>
      <c r="T13" s="2"/>
      <c r="U13" s="2"/>
    </row>
    <row r="14" spans="1:21" ht="36.75" thickBot="1">
      <c r="A14" s="2"/>
      <c r="B14" s="2"/>
      <c r="C14" s="12" t="s">
        <v>133</v>
      </c>
      <c r="D14" s="11"/>
      <c r="E14" s="13">
        <f>SUM(E8:E13)</f>
        <v>248340468205</v>
      </c>
      <c r="F14" s="11"/>
      <c r="G14" s="13">
        <f>SUM(G8:G13)</f>
        <v>214190574724</v>
      </c>
      <c r="H14" s="11"/>
      <c r="I14" s="13">
        <f>SUM(I8:I13)</f>
        <v>34149893481</v>
      </c>
      <c r="J14" s="11"/>
      <c r="K14" s="12" t="s">
        <v>133</v>
      </c>
      <c r="L14" s="11"/>
      <c r="M14" s="13">
        <f>SUM(M8:M13)</f>
        <v>1279391648792</v>
      </c>
      <c r="N14" s="11"/>
      <c r="O14" s="13">
        <f>SUM(O8:O13)</f>
        <v>1156995171231</v>
      </c>
      <c r="P14" s="11"/>
      <c r="Q14" s="13">
        <f>SUM(Q8:Q13)</f>
        <v>122396477561</v>
      </c>
      <c r="R14" s="2"/>
      <c r="S14" s="2"/>
      <c r="T14" s="2"/>
      <c r="U14" s="2"/>
    </row>
    <row r="15" spans="1:21" ht="34.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rightToLeft="1" view="pageBreakPreview" zoomScale="60" zoomScaleNormal="100" workbookViewId="0">
      <selection activeCell="C8" sqref="C8:U14"/>
    </sheetView>
  </sheetViews>
  <sheetFormatPr defaultRowHeight="15"/>
  <cols>
    <col min="1" max="1" width="40.42578125" style="1" bestFit="1" customWidth="1"/>
    <col min="2" max="2" width="1" style="1" customWidth="1"/>
    <col min="3" max="3" width="27.7109375" style="1" bestFit="1" customWidth="1"/>
    <col min="4" max="4" width="1" style="1" customWidth="1"/>
    <col min="5" max="5" width="29.1406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33.85546875" style="1" bestFit="1" customWidth="1"/>
    <col min="12" max="12" width="1" style="1" customWidth="1"/>
    <col min="13" max="13" width="28.14062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30.85546875" style="1" bestFit="1" customWidth="1"/>
    <col min="18" max="18" width="1" style="1" customWidth="1"/>
    <col min="19" max="19" width="30.85546875" style="1" bestFit="1" customWidth="1"/>
    <col min="20" max="20" width="1" style="1" customWidth="1"/>
    <col min="21" max="21" width="33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5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  <c r="Y2" s="2"/>
    </row>
    <row r="3" spans="1:25" ht="36">
      <c r="A3" s="2"/>
      <c r="B3" s="2"/>
      <c r="C3" s="2"/>
      <c r="D3" s="3" t="s">
        <v>64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  <c r="Y3" s="2"/>
    </row>
    <row r="4" spans="1:25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  <c r="Y4" s="2"/>
    </row>
    <row r="5" spans="1:25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6">
      <c r="A6" s="7" t="s">
        <v>3</v>
      </c>
      <c r="B6" s="2"/>
      <c r="C6" s="8" t="s">
        <v>66</v>
      </c>
      <c r="D6" s="8" t="s">
        <v>66</v>
      </c>
      <c r="E6" s="8" t="s">
        <v>66</v>
      </c>
      <c r="F6" s="8" t="s">
        <v>66</v>
      </c>
      <c r="G6" s="8" t="s">
        <v>66</v>
      </c>
      <c r="H6" s="8" t="s">
        <v>66</v>
      </c>
      <c r="I6" s="8" t="s">
        <v>66</v>
      </c>
      <c r="J6" s="8" t="s">
        <v>66</v>
      </c>
      <c r="K6" s="8" t="s">
        <v>66</v>
      </c>
      <c r="L6" s="2"/>
      <c r="M6" s="8" t="s">
        <v>67</v>
      </c>
      <c r="N6" s="8" t="s">
        <v>67</v>
      </c>
      <c r="O6" s="8" t="s">
        <v>67</v>
      </c>
      <c r="P6" s="8" t="s">
        <v>67</v>
      </c>
      <c r="Q6" s="8" t="s">
        <v>67</v>
      </c>
      <c r="R6" s="8" t="s">
        <v>67</v>
      </c>
      <c r="S6" s="8" t="s">
        <v>67</v>
      </c>
      <c r="T6" s="8" t="s">
        <v>67</v>
      </c>
      <c r="U6" s="8" t="s">
        <v>67</v>
      </c>
      <c r="V6" s="2"/>
      <c r="W6" s="2"/>
      <c r="X6" s="2"/>
      <c r="Y6" s="2"/>
    </row>
    <row r="7" spans="1:25" ht="36">
      <c r="A7" s="8" t="s">
        <v>3</v>
      </c>
      <c r="B7" s="2"/>
      <c r="C7" s="8" t="s">
        <v>102</v>
      </c>
      <c r="D7" s="2"/>
      <c r="E7" s="8" t="s">
        <v>103</v>
      </c>
      <c r="F7" s="2"/>
      <c r="G7" s="8" t="s">
        <v>104</v>
      </c>
      <c r="H7" s="2"/>
      <c r="I7" s="8" t="s">
        <v>53</v>
      </c>
      <c r="J7" s="2"/>
      <c r="K7" s="8" t="s">
        <v>105</v>
      </c>
      <c r="L7" s="2"/>
      <c r="M7" s="8" t="s">
        <v>102</v>
      </c>
      <c r="N7" s="2"/>
      <c r="O7" s="8" t="s">
        <v>103</v>
      </c>
      <c r="P7" s="2"/>
      <c r="Q7" s="8" t="s">
        <v>104</v>
      </c>
      <c r="R7" s="2"/>
      <c r="S7" s="8" t="s">
        <v>53</v>
      </c>
      <c r="T7" s="2"/>
      <c r="U7" s="8" t="s">
        <v>105</v>
      </c>
      <c r="V7" s="2"/>
      <c r="W7" s="2"/>
      <c r="X7" s="2"/>
      <c r="Y7" s="2"/>
    </row>
    <row r="8" spans="1:25" ht="36">
      <c r="A8" s="4" t="s">
        <v>19</v>
      </c>
      <c r="B8" s="2"/>
      <c r="C8" s="5">
        <v>0</v>
      </c>
      <c r="D8" s="6"/>
      <c r="E8" s="5">
        <v>-2140691195</v>
      </c>
      <c r="F8" s="6"/>
      <c r="G8" s="5">
        <v>657270918</v>
      </c>
      <c r="H8" s="6"/>
      <c r="I8" s="5">
        <v>-1483420277</v>
      </c>
      <c r="J8" s="6"/>
      <c r="K8" s="6" t="s">
        <v>106</v>
      </c>
      <c r="L8" s="6"/>
      <c r="M8" s="5">
        <v>0</v>
      </c>
      <c r="N8" s="6"/>
      <c r="O8" s="5">
        <v>-3506384193</v>
      </c>
      <c r="P8" s="6"/>
      <c r="Q8" s="5">
        <v>21387207489</v>
      </c>
      <c r="R8" s="6"/>
      <c r="S8" s="5">
        <v>17880823296</v>
      </c>
      <c r="T8" s="6"/>
      <c r="U8" s="6" t="s">
        <v>107</v>
      </c>
      <c r="V8" s="2"/>
      <c r="W8" s="2"/>
      <c r="X8" s="2"/>
      <c r="Y8" s="2"/>
    </row>
    <row r="9" spans="1:25" ht="36">
      <c r="A9" s="4" t="s">
        <v>23</v>
      </c>
      <c r="B9" s="2"/>
      <c r="C9" s="5">
        <v>0</v>
      </c>
      <c r="D9" s="6"/>
      <c r="E9" s="5">
        <v>232293037</v>
      </c>
      <c r="F9" s="6"/>
      <c r="G9" s="5">
        <v>1116304443</v>
      </c>
      <c r="H9" s="6"/>
      <c r="I9" s="5">
        <v>1348597480</v>
      </c>
      <c r="J9" s="6"/>
      <c r="K9" s="6" t="s">
        <v>108</v>
      </c>
      <c r="L9" s="6"/>
      <c r="M9" s="5">
        <v>0</v>
      </c>
      <c r="N9" s="6"/>
      <c r="O9" s="5">
        <v>229047537</v>
      </c>
      <c r="P9" s="6"/>
      <c r="Q9" s="5">
        <v>6944084831</v>
      </c>
      <c r="R9" s="6"/>
      <c r="S9" s="5">
        <v>7173132368</v>
      </c>
      <c r="T9" s="6"/>
      <c r="U9" s="6" t="s">
        <v>109</v>
      </c>
      <c r="V9" s="2"/>
      <c r="W9" s="2"/>
      <c r="X9" s="2"/>
      <c r="Y9" s="2"/>
    </row>
    <row r="10" spans="1:25" ht="36">
      <c r="A10" s="4" t="s">
        <v>25</v>
      </c>
      <c r="B10" s="2"/>
      <c r="C10" s="5">
        <v>0</v>
      </c>
      <c r="D10" s="6"/>
      <c r="E10" s="5">
        <v>-4972865006</v>
      </c>
      <c r="F10" s="6"/>
      <c r="G10" s="5">
        <v>14635584820</v>
      </c>
      <c r="H10" s="6"/>
      <c r="I10" s="5">
        <v>9662719814</v>
      </c>
      <c r="J10" s="6"/>
      <c r="K10" s="6" t="s">
        <v>110</v>
      </c>
      <c r="L10" s="6"/>
      <c r="M10" s="5">
        <v>7091697560</v>
      </c>
      <c r="N10" s="6"/>
      <c r="O10" s="5">
        <v>10407335478</v>
      </c>
      <c r="P10" s="6"/>
      <c r="Q10" s="5">
        <v>59371808524</v>
      </c>
      <c r="R10" s="6"/>
      <c r="S10" s="5">
        <v>76870841562</v>
      </c>
      <c r="T10" s="6"/>
      <c r="U10" s="6" t="s">
        <v>111</v>
      </c>
      <c r="V10" s="2"/>
      <c r="W10" s="2"/>
      <c r="X10" s="2"/>
      <c r="Y10" s="2"/>
    </row>
    <row r="11" spans="1:25" ht="36">
      <c r="A11" s="4" t="s">
        <v>17</v>
      </c>
      <c r="B11" s="2"/>
      <c r="C11" s="5">
        <v>0</v>
      </c>
      <c r="D11" s="6"/>
      <c r="E11" s="5">
        <v>-689631059</v>
      </c>
      <c r="F11" s="6"/>
      <c r="G11" s="5">
        <v>0</v>
      </c>
      <c r="H11" s="6"/>
      <c r="I11" s="5">
        <v>-689631059</v>
      </c>
      <c r="J11" s="6"/>
      <c r="K11" s="6" t="s">
        <v>112</v>
      </c>
      <c r="L11" s="6"/>
      <c r="M11" s="5">
        <v>0</v>
      </c>
      <c r="N11" s="6"/>
      <c r="O11" s="5">
        <v>0</v>
      </c>
      <c r="P11" s="6"/>
      <c r="Q11" s="5">
        <v>0</v>
      </c>
      <c r="R11" s="6"/>
      <c r="S11" s="5">
        <v>0</v>
      </c>
      <c r="T11" s="6"/>
      <c r="U11" s="6" t="s">
        <v>18</v>
      </c>
      <c r="V11" s="2"/>
      <c r="W11" s="2"/>
      <c r="X11" s="2"/>
      <c r="Y11" s="2"/>
    </row>
    <row r="12" spans="1:25" ht="36">
      <c r="A12" s="4" t="s">
        <v>21</v>
      </c>
      <c r="B12" s="2"/>
      <c r="C12" s="5">
        <v>0</v>
      </c>
      <c r="D12" s="6"/>
      <c r="E12" s="5">
        <v>-1250600643</v>
      </c>
      <c r="F12" s="6"/>
      <c r="G12" s="5">
        <v>1149703758</v>
      </c>
      <c r="H12" s="6"/>
      <c r="I12" s="5">
        <v>-100896885</v>
      </c>
      <c r="J12" s="6"/>
      <c r="K12" s="6" t="s">
        <v>113</v>
      </c>
      <c r="L12" s="6"/>
      <c r="M12" s="5">
        <v>0</v>
      </c>
      <c r="N12" s="6"/>
      <c r="O12" s="5">
        <v>-938805461</v>
      </c>
      <c r="P12" s="6"/>
      <c r="Q12" s="5">
        <v>152295148</v>
      </c>
      <c r="R12" s="6"/>
      <c r="S12" s="5">
        <v>-786510313</v>
      </c>
      <c r="T12" s="6"/>
      <c r="U12" s="6" t="s">
        <v>114</v>
      </c>
      <c r="V12" s="2"/>
      <c r="W12" s="2"/>
      <c r="X12" s="2"/>
      <c r="Y12" s="2"/>
    </row>
    <row r="13" spans="1:25" ht="36">
      <c r="A13" s="4" t="s">
        <v>15</v>
      </c>
      <c r="B13" s="2"/>
      <c r="C13" s="5">
        <v>0</v>
      </c>
      <c r="D13" s="6"/>
      <c r="E13" s="5">
        <v>5883655063</v>
      </c>
      <c r="F13" s="6"/>
      <c r="G13" s="5">
        <v>16591029542</v>
      </c>
      <c r="H13" s="6"/>
      <c r="I13" s="5">
        <v>22474684605</v>
      </c>
      <c r="J13" s="6"/>
      <c r="K13" s="6" t="s">
        <v>115</v>
      </c>
      <c r="L13" s="6"/>
      <c r="M13" s="5">
        <v>1311930250</v>
      </c>
      <c r="N13" s="6"/>
      <c r="O13" s="5">
        <v>5913594905</v>
      </c>
      <c r="P13" s="6"/>
      <c r="Q13" s="5">
        <v>34541081569</v>
      </c>
      <c r="R13" s="6"/>
      <c r="S13" s="5">
        <v>41766606724</v>
      </c>
      <c r="T13" s="6"/>
      <c r="U13" s="6" t="s">
        <v>116</v>
      </c>
      <c r="V13" s="2"/>
      <c r="W13" s="2"/>
      <c r="X13" s="2"/>
      <c r="Y13" s="2"/>
    </row>
    <row r="14" spans="1:25" ht="36.75" thickBot="1">
      <c r="A14" s="2"/>
      <c r="B14" s="2"/>
      <c r="C14" s="13">
        <f>SUM(C8:C13)</f>
        <v>0</v>
      </c>
      <c r="D14" s="11"/>
      <c r="E14" s="13">
        <f>SUM(E8:E13)</f>
        <v>-2937839803</v>
      </c>
      <c r="F14" s="11"/>
      <c r="G14" s="13">
        <f>SUM(G8:G13)</f>
        <v>34149893481</v>
      </c>
      <c r="H14" s="11"/>
      <c r="I14" s="13">
        <f>SUM(I8:I13)</f>
        <v>31212053678</v>
      </c>
      <c r="J14" s="11"/>
      <c r="K14" s="14">
        <f>K8+K9+K10+K11+K12+K13</f>
        <v>0.96910000000000007</v>
      </c>
      <c r="L14" s="11"/>
      <c r="M14" s="13">
        <f>SUM(M8:M13)</f>
        <v>8403627810</v>
      </c>
      <c r="N14" s="11"/>
      <c r="O14" s="13">
        <f>SUM(O8:O13)</f>
        <v>12104788266</v>
      </c>
      <c r="P14" s="11"/>
      <c r="Q14" s="13">
        <f>SUM(Q8:Q13)</f>
        <v>122396477561</v>
      </c>
      <c r="R14" s="11"/>
      <c r="S14" s="13">
        <f>SUM(S8:S13)</f>
        <v>142904893637</v>
      </c>
      <c r="T14" s="11"/>
      <c r="U14" s="14">
        <f>U8+U9+U10+U11+U12+U13</f>
        <v>0.96430000000000016</v>
      </c>
      <c r="V14" s="2"/>
      <c r="W14" s="2"/>
      <c r="X14" s="2"/>
      <c r="Y14" s="2"/>
    </row>
    <row r="15" spans="1:25" ht="34.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33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rightToLeft="1" view="pageBreakPreview" zoomScale="60" zoomScaleNormal="100" workbookViewId="0">
      <selection activeCell="C8" sqref="C8:Q16"/>
    </sheetView>
  </sheetViews>
  <sheetFormatPr defaultRowHeight="15"/>
  <cols>
    <col min="1" max="1" width="54.8554687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9.140625" style="1" bestFit="1" customWidth="1"/>
    <col min="6" max="6" width="1" style="1" customWidth="1"/>
    <col min="7" max="7" width="21.140625" style="1" bestFit="1" customWidth="1"/>
    <col min="8" max="8" width="1" style="1" customWidth="1"/>
    <col min="9" max="9" width="9" style="1" bestFit="1" customWidth="1"/>
    <col min="10" max="10" width="1" style="1" customWidth="1"/>
    <col min="11" max="11" width="27.28515625" style="1" customWidth="1"/>
    <col min="12" max="12" width="1" style="1" customWidth="1"/>
    <col min="13" max="13" width="29.140625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6">
      <c r="A3" s="2"/>
      <c r="B3" s="2"/>
      <c r="C3" s="3" t="s">
        <v>64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5"/>
      <c r="O5" s="2"/>
      <c r="P5" s="2"/>
      <c r="Q5" s="2"/>
      <c r="R5" s="2"/>
      <c r="S5" s="2"/>
      <c r="T5" s="2"/>
    </row>
    <row r="6" spans="1:20" ht="36">
      <c r="A6" s="7" t="s">
        <v>68</v>
      </c>
      <c r="B6" s="2"/>
      <c r="C6" s="8" t="s">
        <v>66</v>
      </c>
      <c r="D6" s="8" t="s">
        <v>66</v>
      </c>
      <c r="E6" s="8" t="s">
        <v>66</v>
      </c>
      <c r="F6" s="8" t="s">
        <v>66</v>
      </c>
      <c r="G6" s="8" t="s">
        <v>66</v>
      </c>
      <c r="H6" s="8" t="s">
        <v>66</v>
      </c>
      <c r="I6" s="8" t="s">
        <v>66</v>
      </c>
      <c r="J6" s="2"/>
      <c r="K6" s="8" t="s">
        <v>67</v>
      </c>
      <c r="L6" s="8" t="s">
        <v>67</v>
      </c>
      <c r="M6" s="8" t="s">
        <v>67</v>
      </c>
      <c r="N6" s="8" t="s">
        <v>67</v>
      </c>
      <c r="O6" s="8" t="s">
        <v>67</v>
      </c>
      <c r="P6" s="8" t="s">
        <v>67</v>
      </c>
      <c r="Q6" s="8" t="s">
        <v>67</v>
      </c>
      <c r="R6" s="2"/>
      <c r="S6" s="2"/>
      <c r="T6" s="2"/>
    </row>
    <row r="7" spans="1:20" ht="36">
      <c r="A7" s="8" t="s">
        <v>68</v>
      </c>
      <c r="B7" s="2"/>
      <c r="C7" s="8" t="s">
        <v>117</v>
      </c>
      <c r="D7" s="2"/>
      <c r="E7" s="8" t="s">
        <v>103</v>
      </c>
      <c r="F7" s="2"/>
      <c r="G7" s="8" t="s">
        <v>104</v>
      </c>
      <c r="H7" s="2"/>
      <c r="I7" s="8" t="s">
        <v>118</v>
      </c>
      <c r="J7" s="2"/>
      <c r="K7" s="8" t="s">
        <v>117</v>
      </c>
      <c r="L7" s="2"/>
      <c r="M7" s="8" t="s">
        <v>103</v>
      </c>
      <c r="N7" s="2"/>
      <c r="O7" s="8" t="s">
        <v>104</v>
      </c>
      <c r="P7" s="2"/>
      <c r="Q7" s="8" t="s">
        <v>118</v>
      </c>
      <c r="R7" s="2"/>
      <c r="S7" s="2"/>
      <c r="T7" s="2"/>
    </row>
    <row r="8" spans="1:20" ht="36">
      <c r="A8" s="4" t="s">
        <v>73</v>
      </c>
      <c r="B8" s="2"/>
      <c r="C8" s="5">
        <v>0</v>
      </c>
      <c r="D8" s="6"/>
      <c r="E8" s="5">
        <v>0</v>
      </c>
      <c r="F8" s="6"/>
      <c r="G8" s="5">
        <v>0</v>
      </c>
      <c r="H8" s="6"/>
      <c r="I8" s="5">
        <v>0</v>
      </c>
      <c r="J8" s="6"/>
      <c r="K8" s="5">
        <v>0</v>
      </c>
      <c r="L8" s="6"/>
      <c r="M8" s="5">
        <v>0</v>
      </c>
      <c r="N8" s="6"/>
      <c r="O8" s="5">
        <v>0</v>
      </c>
      <c r="P8" s="6"/>
      <c r="Q8" s="5">
        <v>0</v>
      </c>
      <c r="R8" s="2"/>
      <c r="S8" s="2"/>
      <c r="T8" s="2"/>
    </row>
    <row r="9" spans="1:20" ht="36">
      <c r="A9" s="4" t="s">
        <v>76</v>
      </c>
      <c r="B9" s="2"/>
      <c r="C9" s="5">
        <v>0</v>
      </c>
      <c r="D9" s="6"/>
      <c r="E9" s="5">
        <v>0</v>
      </c>
      <c r="F9" s="6"/>
      <c r="G9" s="5">
        <v>0</v>
      </c>
      <c r="H9" s="6"/>
      <c r="I9" s="5">
        <v>0</v>
      </c>
      <c r="J9" s="6"/>
      <c r="K9" s="5">
        <v>0</v>
      </c>
      <c r="L9" s="6"/>
      <c r="M9" s="5">
        <v>0</v>
      </c>
      <c r="N9" s="6"/>
      <c r="O9" s="5">
        <v>0</v>
      </c>
      <c r="P9" s="6"/>
      <c r="Q9" s="5">
        <v>0</v>
      </c>
      <c r="R9" s="2"/>
      <c r="S9" s="2"/>
      <c r="T9" s="2"/>
    </row>
    <row r="10" spans="1:20" ht="36">
      <c r="A10" s="4" t="s">
        <v>78</v>
      </c>
      <c r="B10" s="2"/>
      <c r="C10" s="5">
        <v>0</v>
      </c>
      <c r="D10" s="6"/>
      <c r="E10" s="5">
        <v>0</v>
      </c>
      <c r="F10" s="6"/>
      <c r="G10" s="5">
        <v>0</v>
      </c>
      <c r="H10" s="6"/>
      <c r="I10" s="5">
        <v>0</v>
      </c>
      <c r="J10" s="6"/>
      <c r="K10" s="5">
        <v>0</v>
      </c>
      <c r="L10" s="6"/>
      <c r="M10" s="5">
        <v>0</v>
      </c>
      <c r="N10" s="6"/>
      <c r="O10" s="5">
        <v>0</v>
      </c>
      <c r="P10" s="6"/>
      <c r="Q10" s="5">
        <v>0</v>
      </c>
      <c r="R10" s="2"/>
      <c r="S10" s="2"/>
      <c r="T10" s="2"/>
    </row>
    <row r="11" spans="1:20" ht="36">
      <c r="A11" s="4" t="s">
        <v>80</v>
      </c>
      <c r="B11" s="2"/>
      <c r="C11" s="5">
        <v>0</v>
      </c>
      <c r="D11" s="6"/>
      <c r="E11" s="5">
        <v>0</v>
      </c>
      <c r="F11" s="6"/>
      <c r="G11" s="5">
        <v>0</v>
      </c>
      <c r="H11" s="6"/>
      <c r="I11" s="5">
        <v>0</v>
      </c>
      <c r="J11" s="6"/>
      <c r="K11" s="5">
        <v>0</v>
      </c>
      <c r="L11" s="6"/>
      <c r="M11" s="5">
        <v>0</v>
      </c>
      <c r="N11" s="6"/>
      <c r="O11" s="5">
        <v>0</v>
      </c>
      <c r="P11" s="6"/>
      <c r="Q11" s="5">
        <v>0</v>
      </c>
      <c r="R11" s="2"/>
      <c r="S11" s="2"/>
      <c r="T11" s="2"/>
    </row>
    <row r="12" spans="1:20" ht="36">
      <c r="A12" s="4" t="s">
        <v>82</v>
      </c>
      <c r="B12" s="2"/>
      <c r="C12" s="5">
        <v>0</v>
      </c>
      <c r="D12" s="6"/>
      <c r="E12" s="5">
        <v>0</v>
      </c>
      <c r="F12" s="6"/>
      <c r="G12" s="5">
        <v>0</v>
      </c>
      <c r="H12" s="6"/>
      <c r="I12" s="5">
        <v>0</v>
      </c>
      <c r="J12" s="6"/>
      <c r="K12" s="5">
        <v>0</v>
      </c>
      <c r="L12" s="6"/>
      <c r="M12" s="5">
        <v>0</v>
      </c>
      <c r="N12" s="6"/>
      <c r="O12" s="5">
        <v>0</v>
      </c>
      <c r="P12" s="6"/>
      <c r="Q12" s="5">
        <v>0</v>
      </c>
      <c r="R12" s="2"/>
      <c r="S12" s="2"/>
      <c r="T12" s="2"/>
    </row>
    <row r="13" spans="1:20" ht="36">
      <c r="A13" s="4" t="s">
        <v>84</v>
      </c>
      <c r="B13" s="2"/>
      <c r="C13" s="5">
        <v>0</v>
      </c>
      <c r="D13" s="6"/>
      <c r="E13" s="5">
        <v>0</v>
      </c>
      <c r="F13" s="6"/>
      <c r="G13" s="5">
        <v>0</v>
      </c>
      <c r="H13" s="6"/>
      <c r="I13" s="5">
        <v>0</v>
      </c>
      <c r="J13" s="6"/>
      <c r="K13" s="5">
        <v>0</v>
      </c>
      <c r="L13" s="6"/>
      <c r="M13" s="5">
        <v>0</v>
      </c>
      <c r="N13" s="6"/>
      <c r="O13" s="5">
        <v>0</v>
      </c>
      <c r="P13" s="6"/>
      <c r="Q13" s="5">
        <v>0</v>
      </c>
      <c r="R13" s="2"/>
      <c r="S13" s="2"/>
      <c r="T13" s="2"/>
    </row>
    <row r="14" spans="1:20" ht="36">
      <c r="A14" s="4" t="s">
        <v>86</v>
      </c>
      <c r="B14" s="2"/>
      <c r="C14" s="5">
        <v>0</v>
      </c>
      <c r="D14" s="6"/>
      <c r="E14" s="5">
        <v>0</v>
      </c>
      <c r="F14" s="6"/>
      <c r="G14" s="5">
        <v>0</v>
      </c>
      <c r="H14" s="6"/>
      <c r="I14" s="5">
        <v>0</v>
      </c>
      <c r="J14" s="6"/>
      <c r="K14" s="5">
        <v>0</v>
      </c>
      <c r="L14" s="6"/>
      <c r="M14" s="5">
        <v>0</v>
      </c>
      <c r="N14" s="6"/>
      <c r="O14" s="5">
        <v>0</v>
      </c>
      <c r="P14" s="6"/>
      <c r="Q14" s="5">
        <v>0</v>
      </c>
      <c r="R14" s="2"/>
      <c r="S14" s="2"/>
      <c r="T14" s="2"/>
    </row>
    <row r="15" spans="1:20" ht="36">
      <c r="A15" s="4" t="s">
        <v>88</v>
      </c>
      <c r="B15" s="2"/>
      <c r="C15" s="5">
        <v>0</v>
      </c>
      <c r="D15" s="6"/>
      <c r="E15" s="5">
        <v>0</v>
      </c>
      <c r="F15" s="6"/>
      <c r="G15" s="5">
        <v>0</v>
      </c>
      <c r="H15" s="6"/>
      <c r="I15" s="5">
        <v>0</v>
      </c>
      <c r="J15" s="6"/>
      <c r="K15" s="5">
        <v>0</v>
      </c>
      <c r="L15" s="6"/>
      <c r="M15" s="5">
        <v>0</v>
      </c>
      <c r="N15" s="6"/>
      <c r="O15" s="5">
        <v>0</v>
      </c>
      <c r="P15" s="6"/>
      <c r="Q15" s="5">
        <v>0</v>
      </c>
      <c r="R15" s="2"/>
      <c r="S15" s="2"/>
      <c r="T15" s="2"/>
    </row>
    <row r="16" spans="1:20" ht="33.75">
      <c r="A16" s="2"/>
      <c r="B16" s="2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2"/>
      <c r="S16" s="2"/>
      <c r="T16" s="2"/>
    </row>
    <row r="17" spans="1:20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33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33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rightToLeft="1" view="pageBreakPreview" zoomScale="60" zoomScaleNormal="100" workbookViewId="0">
      <selection activeCell="E8" sqref="E8:K11"/>
    </sheetView>
  </sheetViews>
  <sheetFormatPr defaultRowHeight="15"/>
  <cols>
    <col min="1" max="1" width="54.42578125" style="1" bestFit="1" customWidth="1"/>
    <col min="2" max="2" width="1" style="1" customWidth="1"/>
    <col min="3" max="3" width="35" style="1" bestFit="1" customWidth="1"/>
    <col min="4" max="4" width="1" style="1" customWidth="1"/>
    <col min="5" max="5" width="53.28515625" style="1" bestFit="1" customWidth="1"/>
    <col min="6" max="6" width="1" style="1" customWidth="1"/>
    <col min="7" max="7" width="45.85546875" style="1" bestFit="1" customWidth="1"/>
    <col min="8" max="8" width="1" style="1" customWidth="1"/>
    <col min="9" max="9" width="53.28515625" style="1" bestFit="1" customWidth="1"/>
    <col min="10" max="10" width="1" style="1" customWidth="1"/>
    <col min="11" max="11" width="45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4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6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</row>
    <row r="3" spans="1:14" ht="36">
      <c r="A3" s="2"/>
      <c r="B3" s="3" t="s">
        <v>64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</row>
    <row r="4" spans="1:14" ht="36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</row>
    <row r="5" spans="1:14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6">
      <c r="A6" s="8" t="s">
        <v>119</v>
      </c>
      <c r="B6" s="8" t="s">
        <v>119</v>
      </c>
      <c r="C6" s="8" t="s">
        <v>119</v>
      </c>
      <c r="D6" s="2"/>
      <c r="E6" s="8" t="s">
        <v>66</v>
      </c>
      <c r="F6" s="8" t="s">
        <v>66</v>
      </c>
      <c r="G6" s="8" t="s">
        <v>66</v>
      </c>
      <c r="H6" s="2"/>
      <c r="I6" s="8" t="s">
        <v>67</v>
      </c>
      <c r="J6" s="8" t="s">
        <v>67</v>
      </c>
      <c r="K6" s="8" t="s">
        <v>67</v>
      </c>
      <c r="L6" s="2"/>
      <c r="M6" s="2"/>
      <c r="N6" s="2"/>
    </row>
    <row r="7" spans="1:14" ht="36">
      <c r="A7" s="8" t="s">
        <v>120</v>
      </c>
      <c r="B7" s="2"/>
      <c r="C7" s="8" t="s">
        <v>50</v>
      </c>
      <c r="D7" s="2"/>
      <c r="E7" s="8" t="s">
        <v>121</v>
      </c>
      <c r="F7" s="2"/>
      <c r="G7" s="8" t="s">
        <v>122</v>
      </c>
      <c r="H7" s="2"/>
      <c r="I7" s="8" t="s">
        <v>121</v>
      </c>
      <c r="J7" s="2"/>
      <c r="K7" s="8" t="s">
        <v>122</v>
      </c>
      <c r="L7" s="2"/>
      <c r="M7" s="2"/>
      <c r="N7" s="2"/>
    </row>
    <row r="8" spans="1:14" ht="36">
      <c r="A8" s="4" t="s">
        <v>123</v>
      </c>
      <c r="B8" s="2"/>
      <c r="C8" s="2" t="s">
        <v>74</v>
      </c>
      <c r="D8" s="2"/>
      <c r="E8" s="5">
        <v>0</v>
      </c>
      <c r="F8" s="6"/>
      <c r="G8" s="6">
        <v>0</v>
      </c>
      <c r="H8" s="6"/>
      <c r="I8" s="5">
        <v>0</v>
      </c>
      <c r="J8" s="6"/>
      <c r="K8" s="6">
        <v>0</v>
      </c>
      <c r="L8" s="2"/>
      <c r="M8" s="2"/>
      <c r="N8" s="2"/>
    </row>
    <row r="9" spans="1:14" ht="36">
      <c r="A9" s="4" t="s">
        <v>56</v>
      </c>
      <c r="B9" s="2"/>
      <c r="C9" s="2" t="s">
        <v>57</v>
      </c>
      <c r="D9" s="2"/>
      <c r="E9" s="5">
        <v>0</v>
      </c>
      <c r="F9" s="6"/>
      <c r="G9" s="6">
        <v>0</v>
      </c>
      <c r="H9" s="6"/>
      <c r="I9" s="5">
        <v>135461363</v>
      </c>
      <c r="J9" s="6"/>
      <c r="K9" s="6">
        <v>0</v>
      </c>
      <c r="L9" s="2"/>
      <c r="M9" s="2"/>
      <c r="N9" s="2"/>
    </row>
    <row r="10" spans="1:14" ht="36">
      <c r="A10" s="4" t="s">
        <v>56</v>
      </c>
      <c r="B10" s="2"/>
      <c r="C10" s="2" t="s">
        <v>61</v>
      </c>
      <c r="D10" s="2"/>
      <c r="E10" s="5">
        <v>0</v>
      </c>
      <c r="F10" s="6"/>
      <c r="G10" s="6">
        <v>0</v>
      </c>
      <c r="H10" s="6"/>
      <c r="I10" s="5">
        <v>0</v>
      </c>
      <c r="J10" s="6"/>
      <c r="K10" s="6">
        <v>0</v>
      </c>
      <c r="L10" s="2"/>
      <c r="M10" s="2"/>
      <c r="N10" s="2"/>
    </row>
    <row r="11" spans="1:14" ht="36.75" thickBot="1">
      <c r="A11" s="2"/>
      <c r="B11" s="2"/>
      <c r="C11" s="16"/>
      <c r="D11" s="2"/>
      <c r="E11" s="13">
        <f>SUM(E8:E10)</f>
        <v>0</v>
      </c>
      <c r="F11" s="11"/>
      <c r="G11" s="12">
        <f>SUM(G8:G10)</f>
        <v>0</v>
      </c>
      <c r="H11" s="11"/>
      <c r="I11" s="13">
        <f>SUM(I8:I10)</f>
        <v>135461363</v>
      </c>
      <c r="J11" s="11"/>
      <c r="K11" s="12">
        <f>SUM(K8:K10)</f>
        <v>0</v>
      </c>
      <c r="L11" s="2"/>
      <c r="M11" s="2"/>
      <c r="N11" s="2"/>
    </row>
    <row r="12" spans="1:14" ht="34.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rightToLeft="1" view="pageBreakPreview" zoomScale="60" zoomScaleNormal="100" workbookViewId="0">
      <selection activeCell="C8" sqref="C8:E11"/>
    </sheetView>
  </sheetViews>
  <sheetFormatPr defaultRowHeight="15"/>
  <cols>
    <col min="1" max="1" width="67.57031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21.57031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10" ht="33.7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36">
      <c r="A2" s="3" t="s">
        <v>0</v>
      </c>
      <c r="B2" s="3"/>
      <c r="C2" s="3"/>
      <c r="D2" s="3"/>
      <c r="E2" s="3"/>
      <c r="F2" s="2"/>
      <c r="G2" s="2"/>
      <c r="H2" s="2"/>
      <c r="I2" s="2"/>
      <c r="J2" s="2"/>
    </row>
    <row r="3" spans="1:10" ht="36">
      <c r="A3" s="3" t="s">
        <v>64</v>
      </c>
      <c r="B3" s="3"/>
      <c r="C3" s="3"/>
      <c r="D3" s="3"/>
      <c r="E3" s="3"/>
      <c r="F3" s="2"/>
      <c r="G3" s="2"/>
      <c r="H3" s="2"/>
      <c r="I3" s="2"/>
      <c r="J3" s="2"/>
    </row>
    <row r="4" spans="1:10" ht="36">
      <c r="A4" s="3" t="s">
        <v>2</v>
      </c>
      <c r="B4" s="3"/>
      <c r="C4" s="3"/>
      <c r="D4" s="3"/>
      <c r="E4" s="3"/>
      <c r="F4" s="2"/>
      <c r="G4" s="2"/>
      <c r="H4" s="2"/>
      <c r="I4" s="2"/>
      <c r="J4" s="2"/>
    </row>
    <row r="5" spans="1:10" ht="33.7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6">
      <c r="A6" s="7" t="s">
        <v>124</v>
      </c>
      <c r="B6" s="2"/>
      <c r="C6" s="8" t="s">
        <v>66</v>
      </c>
      <c r="D6" s="2"/>
      <c r="E6" s="8" t="s">
        <v>6</v>
      </c>
      <c r="F6" s="2"/>
      <c r="G6" s="2"/>
      <c r="H6" s="2"/>
      <c r="I6" s="2"/>
      <c r="J6" s="2"/>
    </row>
    <row r="7" spans="1:10" ht="36">
      <c r="A7" s="8" t="s">
        <v>124</v>
      </c>
      <c r="B7" s="2"/>
      <c r="C7" s="8" t="s">
        <v>53</v>
      </c>
      <c r="D7" s="2"/>
      <c r="E7" s="8" t="s">
        <v>53</v>
      </c>
      <c r="F7" s="2"/>
      <c r="G7" s="2"/>
      <c r="H7" s="2"/>
      <c r="I7" s="2"/>
      <c r="J7" s="2"/>
    </row>
    <row r="8" spans="1:10" ht="36">
      <c r="A8" s="4" t="s">
        <v>125</v>
      </c>
      <c r="B8" s="2"/>
      <c r="C8" s="5">
        <v>2205</v>
      </c>
      <c r="D8" s="6"/>
      <c r="E8" s="5">
        <v>31704062</v>
      </c>
      <c r="F8" s="2"/>
      <c r="G8" s="2"/>
      <c r="H8" s="2"/>
      <c r="I8" s="2"/>
      <c r="J8" s="2"/>
    </row>
    <row r="9" spans="1:10" ht="36">
      <c r="A9" s="4" t="s">
        <v>126</v>
      </c>
      <c r="B9" s="2"/>
      <c r="C9" s="5">
        <v>0</v>
      </c>
      <c r="D9" s="6"/>
      <c r="E9" s="5">
        <v>0</v>
      </c>
      <c r="F9" s="2"/>
      <c r="G9" s="2"/>
      <c r="H9" s="2"/>
      <c r="I9" s="2"/>
      <c r="J9" s="2"/>
    </row>
    <row r="10" spans="1:10" ht="36">
      <c r="A10" s="4" t="s">
        <v>127</v>
      </c>
      <c r="B10" s="2"/>
      <c r="C10" s="5">
        <v>0</v>
      </c>
      <c r="D10" s="6"/>
      <c r="E10" s="5">
        <v>2336200</v>
      </c>
      <c r="F10" s="2"/>
      <c r="G10" s="2"/>
      <c r="H10" s="2"/>
      <c r="I10" s="2"/>
      <c r="J10" s="2"/>
    </row>
    <row r="11" spans="1:10" ht="36.75" thickBot="1">
      <c r="A11" s="4" t="s">
        <v>74</v>
      </c>
      <c r="B11" s="2"/>
      <c r="C11" s="13">
        <v>2205</v>
      </c>
      <c r="D11" s="11"/>
      <c r="E11" s="13">
        <v>34040262</v>
      </c>
      <c r="F11" s="2"/>
      <c r="G11" s="2"/>
      <c r="H11" s="2"/>
      <c r="I11" s="2"/>
      <c r="J11" s="2"/>
    </row>
    <row r="12" spans="1:10" ht="34.5" thickTop="1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33.7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33.7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33.7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3.7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3.7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3.7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33.7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33.7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33.7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33.7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33.7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33.7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33.7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33.75">
      <c r="A26" s="2"/>
      <c r="B26" s="2"/>
      <c r="C26" s="2"/>
      <c r="D26" s="2"/>
      <c r="E26" s="2"/>
      <c r="F26" s="2"/>
      <c r="G26" s="2"/>
      <c r="H26" s="2"/>
      <c r="I26" s="2"/>
      <c r="J26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8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rightToLeft="1" view="pageBreakPreview" zoomScale="60" zoomScaleNormal="100" workbookViewId="0">
      <selection activeCell="C7" sqref="C7:G10"/>
    </sheetView>
  </sheetViews>
  <sheetFormatPr defaultRowHeight="15"/>
  <cols>
    <col min="1" max="1" width="46.1406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33.28515625" style="1" bestFit="1" customWidth="1"/>
    <col min="6" max="6" width="1" style="1" customWidth="1"/>
    <col min="7" max="7" width="49.4257812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0" ht="33.7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36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</row>
    <row r="3" spans="1:10" ht="36">
      <c r="A3" s="3" t="s">
        <v>64</v>
      </c>
      <c r="B3" s="3"/>
      <c r="C3" s="3"/>
      <c r="D3" s="3"/>
      <c r="E3" s="3"/>
      <c r="F3" s="3"/>
      <c r="G3" s="3"/>
      <c r="H3" s="2"/>
      <c r="I3" s="2"/>
      <c r="J3" s="2"/>
    </row>
    <row r="4" spans="1:10" ht="36">
      <c r="A4" s="3" t="s">
        <v>2</v>
      </c>
      <c r="B4" s="3"/>
      <c r="C4" s="3"/>
      <c r="D4" s="3"/>
      <c r="E4" s="3"/>
      <c r="F4" s="3"/>
      <c r="G4" s="3"/>
      <c r="H4" s="2"/>
      <c r="I4" s="2"/>
      <c r="J4" s="2"/>
    </row>
    <row r="5" spans="1:10" ht="33.7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6">
      <c r="A6" s="8" t="s">
        <v>68</v>
      </c>
      <c r="B6" s="2"/>
      <c r="C6" s="8" t="s">
        <v>53</v>
      </c>
      <c r="D6" s="2"/>
      <c r="E6" s="8" t="s">
        <v>105</v>
      </c>
      <c r="F6" s="2"/>
      <c r="G6" s="8" t="s">
        <v>13</v>
      </c>
      <c r="H6" s="2"/>
      <c r="I6" s="2"/>
      <c r="J6" s="2"/>
    </row>
    <row r="7" spans="1:10" ht="36">
      <c r="A7" s="4" t="s">
        <v>128</v>
      </c>
      <c r="B7" s="2"/>
      <c r="C7" s="5">
        <v>31212053678</v>
      </c>
      <c r="D7" s="6"/>
      <c r="E7" s="6" t="s">
        <v>129</v>
      </c>
      <c r="F7" s="6"/>
      <c r="G7" s="6" t="s">
        <v>130</v>
      </c>
      <c r="H7" s="2"/>
      <c r="I7" s="2"/>
      <c r="J7" s="2"/>
    </row>
    <row r="8" spans="1:10" ht="36">
      <c r="A8" s="4" t="s">
        <v>131</v>
      </c>
      <c r="B8" s="2"/>
      <c r="C8" s="5">
        <v>0</v>
      </c>
      <c r="D8" s="6"/>
      <c r="E8" s="6" t="s">
        <v>18</v>
      </c>
      <c r="F8" s="6"/>
      <c r="G8" s="6" t="s">
        <v>18</v>
      </c>
      <c r="H8" s="2"/>
      <c r="I8" s="2"/>
      <c r="J8" s="2"/>
    </row>
    <row r="9" spans="1:10" ht="36">
      <c r="A9" s="4" t="s">
        <v>132</v>
      </c>
      <c r="B9" s="2"/>
      <c r="C9" s="5">
        <v>0</v>
      </c>
      <c r="D9" s="6"/>
      <c r="E9" s="6" t="s">
        <v>18</v>
      </c>
      <c r="F9" s="6"/>
      <c r="G9" s="6" t="s">
        <v>18</v>
      </c>
      <c r="H9" s="2"/>
      <c r="I9" s="2"/>
      <c r="J9" s="2"/>
    </row>
    <row r="10" spans="1:10" ht="36.75" thickBot="1">
      <c r="A10" s="2"/>
      <c r="B10" s="2"/>
      <c r="C10" s="13">
        <f>SUM(C7:C9)</f>
        <v>31212053678</v>
      </c>
      <c r="D10" s="11"/>
      <c r="E10" s="14">
        <f>E7+E8+E9</f>
        <v>0.96909999999999996</v>
      </c>
      <c r="F10" s="11"/>
      <c r="G10" s="14">
        <f>G7+G8+G9</f>
        <v>0.10249999999999999</v>
      </c>
      <c r="H10" s="2"/>
      <c r="I10" s="2"/>
      <c r="J10" s="2"/>
    </row>
    <row r="11" spans="1:10" ht="34.5" thickTop="1">
      <c r="A11" s="2"/>
      <c r="B11" s="2"/>
      <c r="C11" s="6"/>
      <c r="D11" s="6"/>
      <c r="E11" s="6"/>
      <c r="F11" s="6"/>
      <c r="G11" s="6"/>
      <c r="H11" s="2"/>
      <c r="I11" s="2"/>
      <c r="J11" s="2"/>
    </row>
    <row r="12" spans="1:10" ht="33.7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33.7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33.7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33.7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3.7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3.7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3.7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33.7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33.7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33.7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33.75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rightToLeft="1" view="pageBreakPreview" zoomScale="60" zoomScaleNormal="100" workbookViewId="0">
      <selection activeCell="K6" sqref="K6:Q6"/>
    </sheetView>
  </sheetViews>
  <sheetFormatPr defaultRowHeight="15"/>
  <cols>
    <col min="1" max="1" width="17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6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6">
      <c r="A6" s="7" t="s">
        <v>3</v>
      </c>
      <c r="B6" s="2"/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H6" s="8" t="s">
        <v>4</v>
      </c>
      <c r="I6" s="8" t="s">
        <v>4</v>
      </c>
      <c r="J6" s="2"/>
      <c r="K6" s="8" t="s">
        <v>6</v>
      </c>
      <c r="L6" s="8" t="s">
        <v>6</v>
      </c>
      <c r="M6" s="8" t="s">
        <v>6</v>
      </c>
      <c r="N6" s="8" t="s">
        <v>6</v>
      </c>
      <c r="O6" s="8" t="s">
        <v>6</v>
      </c>
      <c r="P6" s="8" t="s">
        <v>6</v>
      </c>
      <c r="Q6" s="8" t="s">
        <v>6</v>
      </c>
      <c r="R6" s="2"/>
      <c r="S6" s="2"/>
      <c r="T6" s="2"/>
    </row>
    <row r="7" spans="1:20" ht="36">
      <c r="A7" s="8" t="s">
        <v>3</v>
      </c>
      <c r="B7" s="2"/>
      <c r="C7" s="3" t="s">
        <v>27</v>
      </c>
      <c r="D7" s="2"/>
      <c r="E7" s="3" t="s">
        <v>28</v>
      </c>
      <c r="F7" s="2"/>
      <c r="G7" s="3" t="s">
        <v>29</v>
      </c>
      <c r="H7" s="2"/>
      <c r="I7" s="3" t="s">
        <v>30</v>
      </c>
      <c r="J7" s="2"/>
      <c r="K7" s="3" t="s">
        <v>27</v>
      </c>
      <c r="L7" s="2"/>
      <c r="M7" s="3" t="s">
        <v>28</v>
      </c>
      <c r="N7" s="2"/>
      <c r="O7" s="3" t="s">
        <v>29</v>
      </c>
      <c r="P7" s="2"/>
      <c r="Q7" s="3" t="s">
        <v>30</v>
      </c>
      <c r="R7" s="2"/>
      <c r="S7" s="2"/>
      <c r="T7" s="2"/>
    </row>
    <row r="8" spans="1:20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"/>
  <sheetViews>
    <sheetView rightToLeft="1" view="pageBreakPreview" zoomScale="40" zoomScaleNormal="100" zoomScaleSheetLayoutView="40" workbookViewId="0">
      <selection activeCell="AA35" sqref="AA35"/>
    </sheetView>
  </sheetViews>
  <sheetFormatPr defaultRowHeight="15"/>
  <cols>
    <col min="1" max="1" width="14.42578125" style="1" bestFit="1" customWidth="1"/>
    <col min="2" max="2" width="1" style="1" customWidth="1"/>
    <col min="3" max="3" width="34.42578125" style="1" bestFit="1" customWidth="1"/>
    <col min="4" max="4" width="1" style="1" customWidth="1"/>
    <col min="5" max="5" width="32.285156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25.140625" style="1" bestFit="1" customWidth="1"/>
    <col min="10" max="10" width="1" style="1" customWidth="1"/>
    <col min="11" max="11" width="14.7109375" style="1" bestFit="1" customWidth="1"/>
    <col min="12" max="12" width="1" style="1" customWidth="1"/>
    <col min="13" max="13" width="15.5703125" style="1" bestFit="1" customWidth="1"/>
    <col min="14" max="14" width="1" style="1" customWidth="1"/>
    <col min="15" max="15" width="9.85546875" style="1" bestFit="1" customWidth="1"/>
    <col min="16" max="16" width="1" style="1" customWidth="1"/>
    <col min="17" max="17" width="24.140625" style="1" bestFit="1" customWidth="1"/>
    <col min="18" max="18" width="1" style="1" customWidth="1"/>
    <col min="19" max="19" width="30.42578125" style="1" bestFit="1" customWidth="1"/>
    <col min="20" max="20" width="1" style="1" customWidth="1"/>
    <col min="21" max="21" width="9.85546875" style="1" bestFit="1" customWidth="1"/>
    <col min="22" max="22" width="1" style="1" customWidth="1"/>
    <col min="23" max="23" width="24.140625" style="1" bestFit="1" customWidth="1"/>
    <col min="24" max="24" width="1" style="1" customWidth="1"/>
    <col min="25" max="25" width="9.85546875" style="1" bestFit="1" customWidth="1"/>
    <col min="26" max="26" width="1" style="1" customWidth="1"/>
    <col min="27" max="27" width="19" style="1" bestFit="1" customWidth="1"/>
    <col min="28" max="28" width="1" style="1" customWidth="1"/>
    <col min="29" max="29" width="9.85546875" style="1" bestFit="1" customWidth="1"/>
    <col min="30" max="30" width="1" style="1" customWidth="1"/>
    <col min="31" max="31" width="30.5703125" style="1" bestFit="1" customWidth="1"/>
    <col min="32" max="32" width="1" style="1" customWidth="1"/>
    <col min="33" max="33" width="24.140625" style="1" bestFit="1" customWidth="1"/>
    <col min="34" max="34" width="1" style="1" customWidth="1"/>
    <col min="35" max="35" width="31.28515625" style="1" bestFit="1" customWidth="1"/>
    <col min="36" max="36" width="1" style="1" customWidth="1"/>
    <col min="37" max="37" width="49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0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36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36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36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36">
      <c r="A6" s="8" t="s">
        <v>31</v>
      </c>
      <c r="B6" s="8" t="s">
        <v>31</v>
      </c>
      <c r="C6" s="8" t="s">
        <v>31</v>
      </c>
      <c r="D6" s="8" t="s">
        <v>31</v>
      </c>
      <c r="E6" s="8" t="s">
        <v>31</v>
      </c>
      <c r="F6" s="8" t="s">
        <v>31</v>
      </c>
      <c r="G6" s="8" t="s">
        <v>31</v>
      </c>
      <c r="H6" s="8" t="s">
        <v>31</v>
      </c>
      <c r="I6" s="8" t="s">
        <v>31</v>
      </c>
      <c r="J6" s="8" t="s">
        <v>31</v>
      </c>
      <c r="K6" s="8" t="s">
        <v>31</v>
      </c>
      <c r="L6" s="8" t="s">
        <v>31</v>
      </c>
      <c r="M6" s="8" t="s">
        <v>31</v>
      </c>
      <c r="N6" s="2"/>
      <c r="O6" s="8" t="s">
        <v>4</v>
      </c>
      <c r="P6" s="8" t="s">
        <v>4</v>
      </c>
      <c r="Q6" s="8" t="s">
        <v>4</v>
      </c>
      <c r="R6" s="8" t="s">
        <v>4</v>
      </c>
      <c r="S6" s="8" t="s">
        <v>4</v>
      </c>
      <c r="T6" s="2"/>
      <c r="U6" s="8" t="s">
        <v>5</v>
      </c>
      <c r="V6" s="8" t="s">
        <v>5</v>
      </c>
      <c r="W6" s="8" t="s">
        <v>5</v>
      </c>
      <c r="X6" s="8" t="s">
        <v>5</v>
      </c>
      <c r="Y6" s="8" t="s">
        <v>5</v>
      </c>
      <c r="Z6" s="8" t="s">
        <v>5</v>
      </c>
      <c r="AA6" s="8" t="s">
        <v>5</v>
      </c>
      <c r="AB6" s="2"/>
      <c r="AC6" s="8" t="s">
        <v>6</v>
      </c>
      <c r="AD6" s="8" t="s">
        <v>6</v>
      </c>
      <c r="AE6" s="8" t="s">
        <v>6</v>
      </c>
      <c r="AF6" s="8" t="s">
        <v>6</v>
      </c>
      <c r="AG6" s="8" t="s">
        <v>6</v>
      </c>
      <c r="AH6" s="8" t="s">
        <v>6</v>
      </c>
      <c r="AI6" s="8" t="s">
        <v>6</v>
      </c>
      <c r="AJ6" s="8" t="s">
        <v>6</v>
      </c>
      <c r="AK6" s="8" t="s">
        <v>6</v>
      </c>
      <c r="AL6" s="2"/>
      <c r="AM6" s="2"/>
      <c r="AN6" s="2"/>
    </row>
    <row r="7" spans="1:40" ht="36">
      <c r="A7" s="3" t="s">
        <v>32</v>
      </c>
      <c r="B7" s="2"/>
      <c r="C7" s="3" t="s">
        <v>33</v>
      </c>
      <c r="D7" s="2"/>
      <c r="E7" s="3" t="s">
        <v>34</v>
      </c>
      <c r="F7" s="2"/>
      <c r="G7" s="3" t="s">
        <v>35</v>
      </c>
      <c r="H7" s="2"/>
      <c r="I7" s="3" t="s">
        <v>36</v>
      </c>
      <c r="J7" s="2"/>
      <c r="K7" s="3" t="s">
        <v>37</v>
      </c>
      <c r="L7" s="2"/>
      <c r="M7" s="3" t="s">
        <v>30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38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  <c r="AN7" s="2"/>
    </row>
    <row r="8" spans="1:40" ht="36">
      <c r="A8" s="3" t="s">
        <v>32</v>
      </c>
      <c r="B8" s="2"/>
      <c r="C8" s="3" t="s">
        <v>33</v>
      </c>
      <c r="D8" s="2"/>
      <c r="E8" s="3" t="s">
        <v>34</v>
      </c>
      <c r="F8" s="2"/>
      <c r="G8" s="3" t="s">
        <v>35</v>
      </c>
      <c r="H8" s="2"/>
      <c r="I8" s="3" t="s">
        <v>36</v>
      </c>
      <c r="J8" s="2"/>
      <c r="K8" s="3" t="s">
        <v>37</v>
      </c>
      <c r="L8" s="2"/>
      <c r="M8" s="3" t="s">
        <v>30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38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  <c r="AN8" s="2"/>
    </row>
    <row r="9" spans="1:40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</sheetData>
  <mergeCells count="28">
    <mergeCell ref="H2:AC2"/>
    <mergeCell ref="H3:AC3"/>
    <mergeCell ref="H4:AC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rightToLeft="1" view="pageBreakPreview" zoomScale="60" zoomScaleNormal="100" workbookViewId="0">
      <selection activeCell="C6" sqref="C6:M6"/>
    </sheetView>
  </sheetViews>
  <sheetFormatPr defaultRowHeight="15"/>
  <cols>
    <col min="1" max="1" width="17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20.140625" style="1" bestFit="1" customWidth="1"/>
    <col min="6" max="6" width="1" style="1" customWidth="1"/>
    <col min="7" max="7" width="31.5703125" style="1" bestFit="1" customWidth="1"/>
    <col min="8" max="8" width="1" style="1" customWidth="1"/>
    <col min="9" max="9" width="21.140625" style="1" bestFit="1" customWidth="1"/>
    <col min="10" max="10" width="1" style="1" customWidth="1"/>
    <col min="11" max="11" width="44" style="1" bestFit="1" customWidth="1"/>
    <col min="12" max="12" width="1" style="1" customWidth="1"/>
    <col min="13" max="13" width="10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1" spans="1:17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6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</row>
    <row r="3" spans="1:17" ht="36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  <c r="Q3" s="2"/>
    </row>
    <row r="4" spans="1:17" ht="36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</row>
    <row r="5" spans="1:17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36">
      <c r="A6" s="7" t="s">
        <v>3</v>
      </c>
      <c r="B6" s="2"/>
      <c r="C6" s="8" t="s">
        <v>6</v>
      </c>
      <c r="D6" s="8" t="s">
        <v>6</v>
      </c>
      <c r="E6" s="8" t="s">
        <v>6</v>
      </c>
      <c r="F6" s="8" t="s">
        <v>6</v>
      </c>
      <c r="G6" s="8" t="s">
        <v>6</v>
      </c>
      <c r="H6" s="8" t="s">
        <v>6</v>
      </c>
      <c r="I6" s="8" t="s">
        <v>6</v>
      </c>
      <c r="J6" s="8" t="s">
        <v>6</v>
      </c>
      <c r="K6" s="8" t="s">
        <v>6</v>
      </c>
      <c r="L6" s="8" t="s">
        <v>6</v>
      </c>
      <c r="M6" s="8" t="s">
        <v>6</v>
      </c>
      <c r="N6" s="2"/>
      <c r="O6" s="2"/>
      <c r="P6" s="2"/>
      <c r="Q6" s="2"/>
    </row>
    <row r="7" spans="1:17" ht="36">
      <c r="A7" s="8" t="s">
        <v>3</v>
      </c>
      <c r="B7" s="2"/>
      <c r="C7" s="3" t="s">
        <v>7</v>
      </c>
      <c r="D7" s="2"/>
      <c r="E7" s="3" t="s">
        <v>39</v>
      </c>
      <c r="F7" s="2"/>
      <c r="G7" s="3" t="s">
        <v>40</v>
      </c>
      <c r="H7" s="2"/>
      <c r="I7" s="3" t="s">
        <v>41</v>
      </c>
      <c r="J7" s="2"/>
      <c r="K7" s="3" t="s">
        <v>42</v>
      </c>
      <c r="L7" s="2"/>
      <c r="M7" s="3" t="s">
        <v>43</v>
      </c>
      <c r="N7" s="2"/>
      <c r="O7" s="2"/>
      <c r="P7" s="2"/>
      <c r="Q7" s="2"/>
    </row>
    <row r="8" spans="1:17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rightToLeft="1" view="pageBreakPreview" zoomScale="50" zoomScaleNormal="100" zoomScaleSheetLayoutView="50" workbookViewId="0">
      <selection activeCell="Y6" sqref="Y6:AE6"/>
    </sheetView>
  </sheetViews>
  <sheetFormatPr defaultRowHeight="15"/>
  <cols>
    <col min="1" max="1" width="68" style="1" bestFit="1" customWidth="1"/>
    <col min="2" max="2" width="1" style="1" customWidth="1"/>
    <col min="3" max="3" width="25.140625" style="1" bestFit="1" customWidth="1"/>
    <col min="4" max="4" width="1" style="1" customWidth="1"/>
    <col min="5" max="5" width="14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32.7109375" style="1" bestFit="1" customWidth="1"/>
    <col min="10" max="10" width="1" style="1" customWidth="1"/>
    <col min="11" max="11" width="10.42578125" style="1" customWidth="1"/>
    <col min="12" max="12" width="1" style="1" customWidth="1"/>
    <col min="13" max="13" width="24.42578125" style="1" bestFit="1" customWidth="1"/>
    <col min="14" max="14" width="1" style="1" customWidth="1"/>
    <col min="15" max="15" width="31.28515625" style="1" bestFit="1" customWidth="1"/>
    <col min="16" max="16" width="1" style="1" customWidth="1"/>
    <col min="17" max="17" width="10.42578125" style="1" bestFit="1" customWidth="1"/>
    <col min="18" max="18" width="1" style="1" customWidth="1"/>
    <col min="19" max="19" width="24.42578125" style="1" bestFit="1" customWidth="1"/>
    <col min="20" max="20" width="1" style="1" customWidth="1"/>
    <col min="21" max="21" width="10.42578125" style="1" bestFit="1" customWidth="1"/>
    <col min="22" max="22" width="1" style="1" customWidth="1"/>
    <col min="23" max="23" width="19.5703125" style="1" bestFit="1" customWidth="1"/>
    <col min="24" max="24" width="1" style="1" customWidth="1"/>
    <col min="25" max="25" width="10.42578125" style="1" bestFit="1" customWidth="1"/>
    <col min="26" max="26" width="1" style="1" customWidth="1"/>
    <col min="27" max="27" width="24.42578125" style="1" bestFit="1" customWidth="1"/>
    <col min="28" max="28" width="1" style="1" customWidth="1"/>
    <col min="29" max="29" width="31.28515625" style="1" bestFit="1" customWidth="1"/>
    <col min="30" max="30" width="1" style="1" customWidth="1"/>
    <col min="31" max="31" width="35.8554687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3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36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</row>
    <row r="3" spans="1:33" ht="36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</row>
    <row r="4" spans="1:33" ht="36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  <c r="AF4" s="2"/>
      <c r="AG4" s="2"/>
    </row>
    <row r="5" spans="1:33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36">
      <c r="A6" s="8" t="s">
        <v>44</v>
      </c>
      <c r="B6" s="8" t="s">
        <v>44</v>
      </c>
      <c r="C6" s="8" t="s">
        <v>44</v>
      </c>
      <c r="D6" s="8" t="s">
        <v>44</v>
      </c>
      <c r="E6" s="8" t="s">
        <v>44</v>
      </c>
      <c r="F6" s="8" t="s">
        <v>44</v>
      </c>
      <c r="G6" s="8" t="s">
        <v>44</v>
      </c>
      <c r="H6" s="8" t="s">
        <v>44</v>
      </c>
      <c r="I6" s="8" t="s">
        <v>44</v>
      </c>
      <c r="J6" s="2"/>
      <c r="K6" s="8" t="s">
        <v>4</v>
      </c>
      <c r="L6" s="8" t="s">
        <v>4</v>
      </c>
      <c r="M6" s="8" t="s">
        <v>4</v>
      </c>
      <c r="N6" s="8" t="s">
        <v>4</v>
      </c>
      <c r="O6" s="8" t="s">
        <v>4</v>
      </c>
      <c r="P6" s="2"/>
      <c r="Q6" s="8" t="s">
        <v>5</v>
      </c>
      <c r="R6" s="8" t="s">
        <v>5</v>
      </c>
      <c r="S6" s="8" t="s">
        <v>5</v>
      </c>
      <c r="T6" s="8" t="s">
        <v>5</v>
      </c>
      <c r="U6" s="8" t="s">
        <v>5</v>
      </c>
      <c r="V6" s="8" t="s">
        <v>5</v>
      </c>
      <c r="W6" s="8" t="s">
        <v>5</v>
      </c>
      <c r="X6" s="2"/>
      <c r="Y6" s="8" t="s">
        <v>6</v>
      </c>
      <c r="Z6" s="8" t="s">
        <v>6</v>
      </c>
      <c r="AA6" s="8" t="s">
        <v>6</v>
      </c>
      <c r="AB6" s="8" t="s">
        <v>6</v>
      </c>
      <c r="AC6" s="8" t="s">
        <v>6</v>
      </c>
      <c r="AD6" s="8" t="s">
        <v>6</v>
      </c>
      <c r="AE6" s="8" t="s">
        <v>6</v>
      </c>
      <c r="AF6" s="2"/>
      <c r="AG6" s="2"/>
    </row>
    <row r="7" spans="1:33" ht="36">
      <c r="A7" s="3" t="s">
        <v>45</v>
      </c>
      <c r="B7" s="2"/>
      <c r="C7" s="3" t="s">
        <v>36</v>
      </c>
      <c r="D7" s="2"/>
      <c r="E7" s="3" t="s">
        <v>37</v>
      </c>
      <c r="F7" s="2"/>
      <c r="G7" s="3" t="s">
        <v>46</v>
      </c>
      <c r="H7" s="2"/>
      <c r="I7" s="3" t="s">
        <v>34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47</v>
      </c>
      <c r="AF7" s="2"/>
      <c r="AG7" s="2"/>
    </row>
    <row r="8" spans="1:33" ht="36">
      <c r="A8" s="3" t="s">
        <v>45</v>
      </c>
      <c r="B8" s="2"/>
      <c r="C8" s="3" t="s">
        <v>36</v>
      </c>
      <c r="D8" s="2"/>
      <c r="E8" s="3" t="s">
        <v>37</v>
      </c>
      <c r="F8" s="2"/>
      <c r="G8" s="3" t="s">
        <v>46</v>
      </c>
      <c r="H8" s="2"/>
      <c r="I8" s="3" t="s">
        <v>34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47</v>
      </c>
      <c r="AF8" s="2"/>
      <c r="AG8" s="2"/>
    </row>
    <row r="9" spans="1:33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rightToLeft="1" view="pageBreakPreview" zoomScale="60" zoomScaleNormal="100" workbookViewId="0">
      <selection activeCell="S10" sqref="S10"/>
    </sheetView>
  </sheetViews>
  <sheetFormatPr defaultRowHeight="15"/>
  <cols>
    <col min="1" max="1" width="32" style="1" bestFit="1" customWidth="1"/>
    <col min="2" max="2" width="1" style="1" customWidth="1"/>
    <col min="3" max="3" width="35" style="1" bestFit="1" customWidth="1"/>
    <col min="4" max="4" width="1" style="1" customWidth="1"/>
    <col min="5" max="5" width="25.425781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14.7109375" style="1" bestFit="1" customWidth="1"/>
    <col min="10" max="10" width="1" style="1" customWidth="1"/>
    <col min="11" max="11" width="27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9.140625" style="1" bestFit="1" customWidth="1"/>
    <col min="16" max="16" width="1" style="1" customWidth="1"/>
    <col min="17" max="17" width="23.7109375" style="1" bestFit="1" customWidth="1"/>
    <col min="18" max="18" width="1" style="1" customWidth="1"/>
    <col min="19" max="19" width="35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5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6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6">
      <c r="A6" s="7" t="s">
        <v>48</v>
      </c>
      <c r="B6" s="2"/>
      <c r="C6" s="8" t="s">
        <v>49</v>
      </c>
      <c r="D6" s="8" t="s">
        <v>49</v>
      </c>
      <c r="E6" s="8" t="s">
        <v>49</v>
      </c>
      <c r="F6" s="8" t="s">
        <v>49</v>
      </c>
      <c r="G6" s="8" t="s">
        <v>49</v>
      </c>
      <c r="H6" s="8" t="s">
        <v>49</v>
      </c>
      <c r="I6" s="8" t="s">
        <v>49</v>
      </c>
      <c r="J6" s="2"/>
      <c r="K6" s="8" t="s">
        <v>4</v>
      </c>
      <c r="L6" s="2"/>
      <c r="M6" s="8" t="s">
        <v>5</v>
      </c>
      <c r="N6" s="8" t="s">
        <v>5</v>
      </c>
      <c r="O6" s="8" t="s">
        <v>5</v>
      </c>
      <c r="P6" s="2"/>
      <c r="Q6" s="8" t="s">
        <v>6</v>
      </c>
      <c r="R6" s="8" t="s">
        <v>6</v>
      </c>
      <c r="S6" s="8" t="s">
        <v>6</v>
      </c>
      <c r="T6" s="2"/>
      <c r="U6" s="2"/>
      <c r="V6" s="2"/>
      <c r="W6" s="2"/>
      <c r="X6" s="2"/>
      <c r="Y6" s="2"/>
    </row>
    <row r="7" spans="1:25" ht="36">
      <c r="A7" s="8" t="s">
        <v>48</v>
      </c>
      <c r="B7" s="2"/>
      <c r="C7" s="10" t="s">
        <v>50</v>
      </c>
      <c r="D7" s="2"/>
      <c r="E7" s="10" t="s">
        <v>51</v>
      </c>
      <c r="F7" s="2"/>
      <c r="G7" s="10" t="s">
        <v>52</v>
      </c>
      <c r="H7" s="2"/>
      <c r="I7" s="10" t="s">
        <v>37</v>
      </c>
      <c r="J7" s="2"/>
      <c r="K7" s="10" t="s">
        <v>53</v>
      </c>
      <c r="L7" s="2"/>
      <c r="M7" s="10" t="s">
        <v>54</v>
      </c>
      <c r="N7" s="2"/>
      <c r="O7" s="10" t="s">
        <v>55</v>
      </c>
      <c r="P7" s="2"/>
      <c r="Q7" s="10" t="s">
        <v>53</v>
      </c>
      <c r="R7" s="2"/>
      <c r="S7" s="10" t="s">
        <v>47</v>
      </c>
      <c r="T7" s="2"/>
      <c r="U7" s="2"/>
      <c r="V7" s="2"/>
      <c r="W7" s="2"/>
      <c r="X7" s="2"/>
      <c r="Y7" s="2"/>
    </row>
    <row r="8" spans="1:25" ht="36">
      <c r="A8" s="4" t="s">
        <v>56</v>
      </c>
      <c r="B8" s="2"/>
      <c r="C8" s="2" t="s">
        <v>57</v>
      </c>
      <c r="D8" s="2"/>
      <c r="E8" s="2" t="s">
        <v>58</v>
      </c>
      <c r="F8" s="2"/>
      <c r="G8" s="6" t="s">
        <v>59</v>
      </c>
      <c r="H8" s="6"/>
      <c r="I8" s="6">
        <v>0</v>
      </c>
      <c r="J8" s="6"/>
      <c r="K8" s="5">
        <v>2437777031</v>
      </c>
      <c r="L8" s="6"/>
      <c r="M8" s="5">
        <v>76430926158</v>
      </c>
      <c r="N8" s="6"/>
      <c r="O8" s="5">
        <v>78079706699</v>
      </c>
      <c r="P8" s="6"/>
      <c r="Q8" s="5">
        <v>788996490</v>
      </c>
      <c r="R8" s="6"/>
      <c r="S8" s="6" t="s">
        <v>60</v>
      </c>
      <c r="T8" s="2"/>
      <c r="U8" s="2"/>
      <c r="V8" s="2"/>
      <c r="W8" s="2"/>
      <c r="X8" s="2"/>
      <c r="Y8" s="2"/>
    </row>
    <row r="9" spans="1:25" ht="36">
      <c r="A9" s="4" t="s">
        <v>56</v>
      </c>
      <c r="B9" s="2"/>
      <c r="C9" s="2" t="s">
        <v>61</v>
      </c>
      <c r="D9" s="2"/>
      <c r="E9" s="2" t="s">
        <v>62</v>
      </c>
      <c r="F9" s="2"/>
      <c r="G9" s="6" t="s">
        <v>59</v>
      </c>
      <c r="H9" s="6"/>
      <c r="I9" s="6">
        <v>0</v>
      </c>
      <c r="J9" s="6"/>
      <c r="K9" s="5">
        <v>50000000</v>
      </c>
      <c r="L9" s="6"/>
      <c r="M9" s="5">
        <v>46079708904</v>
      </c>
      <c r="N9" s="6"/>
      <c r="O9" s="5">
        <v>46079708904</v>
      </c>
      <c r="P9" s="6"/>
      <c r="Q9" s="5">
        <v>50000000</v>
      </c>
      <c r="R9" s="6"/>
      <c r="S9" s="6" t="s">
        <v>63</v>
      </c>
      <c r="T9" s="2"/>
      <c r="U9" s="2"/>
      <c r="V9" s="2"/>
      <c r="W9" s="2"/>
      <c r="X9" s="2"/>
      <c r="Y9" s="2"/>
    </row>
    <row r="10" spans="1:25" ht="36.75" thickBot="1">
      <c r="A10" s="2"/>
      <c r="B10" s="2"/>
      <c r="C10" s="2"/>
      <c r="D10" s="2"/>
      <c r="E10" s="2"/>
      <c r="F10" s="2"/>
      <c r="G10" s="6"/>
      <c r="H10" s="6"/>
      <c r="I10" s="6"/>
      <c r="J10" s="6"/>
      <c r="K10" s="13">
        <f>SUM(K8:K9)</f>
        <v>2487777031</v>
      </c>
      <c r="L10" s="11"/>
      <c r="M10" s="13">
        <f>SUM(M8:M9)</f>
        <v>122510635062</v>
      </c>
      <c r="N10" s="11"/>
      <c r="O10" s="13">
        <f>SUM(O8:O9)</f>
        <v>124159415603</v>
      </c>
      <c r="P10" s="11"/>
      <c r="Q10" s="13">
        <f>SUM(Q8:Q9)</f>
        <v>838996490</v>
      </c>
      <c r="R10" s="11"/>
      <c r="S10" s="14">
        <f>S8+S9</f>
        <v>2.8E-3</v>
      </c>
      <c r="T10" s="2"/>
      <c r="U10" s="2"/>
      <c r="V10" s="2"/>
      <c r="W10" s="2"/>
      <c r="X10" s="2"/>
      <c r="Y10" s="2"/>
    </row>
    <row r="11" spans="1:25" ht="34.5" thickTop="1">
      <c r="A11" s="2"/>
      <c r="B11" s="2"/>
      <c r="C11" s="2"/>
      <c r="D11" s="2"/>
      <c r="E11" s="2"/>
      <c r="F11" s="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2"/>
      <c r="U11" s="2"/>
      <c r="V11" s="2"/>
      <c r="W11" s="2"/>
      <c r="X11" s="2"/>
      <c r="Y11" s="2"/>
    </row>
    <row r="12" spans="1:25" ht="33.75">
      <c r="A12" s="2"/>
      <c r="B12" s="2"/>
      <c r="C12" s="2"/>
      <c r="D12" s="2"/>
      <c r="E12" s="2"/>
      <c r="F12" s="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2"/>
      <c r="U12" s="2"/>
      <c r="V12" s="2"/>
      <c r="W12" s="2"/>
      <c r="X12" s="2"/>
      <c r="Y12" s="2"/>
    </row>
    <row r="13" spans="1:25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rightToLeft="1" view="pageBreakPreview" zoomScale="60" zoomScaleNormal="100" workbookViewId="0">
      <selection activeCell="C8" sqref="C8:S18"/>
    </sheetView>
  </sheetViews>
  <sheetFormatPr defaultRowHeight="15"/>
  <cols>
    <col min="1" max="1" width="54.85546875" style="1" bestFit="1" customWidth="1"/>
    <col min="2" max="2" width="1" style="1" customWidth="1"/>
    <col min="3" max="3" width="27" style="1" bestFit="1" customWidth="1"/>
    <col min="4" max="4" width="1" style="1" customWidth="1"/>
    <col min="5" max="5" width="25.140625" style="1" bestFit="1" customWidth="1"/>
    <col min="6" max="6" width="1" style="1" customWidth="1"/>
    <col min="7" max="7" width="14.710937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3.285156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3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2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6">
      <c r="A3" s="2"/>
      <c r="B3" s="2"/>
      <c r="C3" s="2"/>
      <c r="D3" s="3" t="s">
        <v>64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6">
      <c r="A6" s="8" t="s">
        <v>65</v>
      </c>
      <c r="B6" s="8" t="s">
        <v>65</v>
      </c>
      <c r="C6" s="8" t="s">
        <v>65</v>
      </c>
      <c r="D6" s="8" t="s">
        <v>65</v>
      </c>
      <c r="E6" s="8" t="s">
        <v>65</v>
      </c>
      <c r="F6" s="8" t="s">
        <v>65</v>
      </c>
      <c r="G6" s="8" t="s">
        <v>65</v>
      </c>
      <c r="H6" s="2"/>
      <c r="I6" s="8" t="s">
        <v>66</v>
      </c>
      <c r="J6" s="8" t="s">
        <v>66</v>
      </c>
      <c r="K6" s="8" t="s">
        <v>66</v>
      </c>
      <c r="L6" s="8" t="s">
        <v>66</v>
      </c>
      <c r="M6" s="8" t="s">
        <v>66</v>
      </c>
      <c r="N6" s="2"/>
      <c r="O6" s="8" t="s">
        <v>67</v>
      </c>
      <c r="P6" s="8" t="s">
        <v>67</v>
      </c>
      <c r="Q6" s="8" t="s">
        <v>67</v>
      </c>
      <c r="R6" s="8" t="s">
        <v>67</v>
      </c>
      <c r="S6" s="8" t="s">
        <v>67</v>
      </c>
      <c r="T6" s="2"/>
      <c r="U6" s="2"/>
      <c r="V6" s="2"/>
    </row>
    <row r="7" spans="1:22" ht="36">
      <c r="A7" s="8" t="s">
        <v>68</v>
      </c>
      <c r="B7" s="2"/>
      <c r="C7" s="10" t="s">
        <v>69</v>
      </c>
      <c r="D7" s="2"/>
      <c r="E7" s="10" t="s">
        <v>36</v>
      </c>
      <c r="F7" s="2"/>
      <c r="G7" s="10" t="s">
        <v>37</v>
      </c>
      <c r="H7" s="2"/>
      <c r="I7" s="10" t="s">
        <v>70</v>
      </c>
      <c r="J7" s="2"/>
      <c r="K7" s="10" t="s">
        <v>71</v>
      </c>
      <c r="L7" s="2"/>
      <c r="M7" s="10" t="s">
        <v>72</v>
      </c>
      <c r="N7" s="2"/>
      <c r="O7" s="10" t="s">
        <v>70</v>
      </c>
      <c r="P7" s="2"/>
      <c r="Q7" s="10" t="s">
        <v>71</v>
      </c>
      <c r="R7" s="2"/>
      <c r="S7" s="10" t="s">
        <v>72</v>
      </c>
      <c r="T7" s="2"/>
      <c r="U7" s="2"/>
      <c r="V7" s="2"/>
    </row>
    <row r="8" spans="1:22" ht="36">
      <c r="A8" s="4" t="s">
        <v>73</v>
      </c>
      <c r="B8" s="2"/>
      <c r="C8" s="6" t="s">
        <v>134</v>
      </c>
      <c r="D8" s="6"/>
      <c r="E8" s="6" t="s">
        <v>75</v>
      </c>
      <c r="F8" s="6"/>
      <c r="G8" s="5">
        <v>20</v>
      </c>
      <c r="H8" s="6"/>
      <c r="I8" s="5">
        <v>0</v>
      </c>
      <c r="J8" s="6"/>
      <c r="K8" s="6">
        <v>0</v>
      </c>
      <c r="L8" s="6"/>
      <c r="M8" s="5">
        <v>0</v>
      </c>
      <c r="N8" s="6"/>
      <c r="O8" s="5">
        <v>0</v>
      </c>
      <c r="P8" s="6"/>
      <c r="Q8" s="6">
        <v>0</v>
      </c>
      <c r="R8" s="6"/>
      <c r="S8" s="5">
        <v>0</v>
      </c>
      <c r="T8" s="2"/>
      <c r="U8" s="2"/>
      <c r="V8" s="2"/>
    </row>
    <row r="9" spans="1:22" ht="36">
      <c r="A9" s="4" t="s">
        <v>76</v>
      </c>
      <c r="B9" s="2"/>
      <c r="C9" s="6" t="s">
        <v>134</v>
      </c>
      <c r="D9" s="6"/>
      <c r="E9" s="6" t="s">
        <v>77</v>
      </c>
      <c r="F9" s="6"/>
      <c r="G9" s="5">
        <v>20</v>
      </c>
      <c r="H9" s="6"/>
      <c r="I9" s="5">
        <v>0</v>
      </c>
      <c r="J9" s="6"/>
      <c r="K9" s="6">
        <v>0</v>
      </c>
      <c r="L9" s="6"/>
      <c r="M9" s="5">
        <v>0</v>
      </c>
      <c r="N9" s="6"/>
      <c r="O9" s="5">
        <v>0</v>
      </c>
      <c r="P9" s="6"/>
      <c r="Q9" s="6">
        <v>0</v>
      </c>
      <c r="R9" s="6"/>
      <c r="S9" s="5">
        <v>0</v>
      </c>
      <c r="T9" s="2"/>
      <c r="U9" s="2"/>
      <c r="V9" s="2"/>
    </row>
    <row r="10" spans="1:22" ht="36">
      <c r="A10" s="4" t="s">
        <v>78</v>
      </c>
      <c r="B10" s="2"/>
      <c r="C10" s="6" t="s">
        <v>134</v>
      </c>
      <c r="D10" s="6"/>
      <c r="E10" s="6" t="s">
        <v>79</v>
      </c>
      <c r="F10" s="6"/>
      <c r="G10" s="5">
        <v>20</v>
      </c>
      <c r="H10" s="6"/>
      <c r="I10" s="5">
        <v>0</v>
      </c>
      <c r="J10" s="6"/>
      <c r="K10" s="6">
        <v>0</v>
      </c>
      <c r="L10" s="6"/>
      <c r="M10" s="5">
        <v>0</v>
      </c>
      <c r="N10" s="6"/>
      <c r="O10" s="5">
        <v>0</v>
      </c>
      <c r="P10" s="6"/>
      <c r="Q10" s="6">
        <v>0</v>
      </c>
      <c r="R10" s="6"/>
      <c r="S10" s="5">
        <v>0</v>
      </c>
      <c r="T10" s="2"/>
      <c r="U10" s="2"/>
      <c r="V10" s="2"/>
    </row>
    <row r="11" spans="1:22" ht="36">
      <c r="A11" s="4" t="s">
        <v>80</v>
      </c>
      <c r="B11" s="2"/>
      <c r="C11" s="6" t="s">
        <v>134</v>
      </c>
      <c r="D11" s="6"/>
      <c r="E11" s="6" t="s">
        <v>81</v>
      </c>
      <c r="F11" s="6"/>
      <c r="G11" s="5">
        <v>22</v>
      </c>
      <c r="H11" s="6"/>
      <c r="I11" s="5">
        <v>0</v>
      </c>
      <c r="J11" s="6"/>
      <c r="K11" s="6">
        <v>0</v>
      </c>
      <c r="L11" s="6"/>
      <c r="M11" s="5">
        <v>0</v>
      </c>
      <c r="N11" s="6"/>
      <c r="O11" s="5">
        <v>0</v>
      </c>
      <c r="P11" s="6"/>
      <c r="Q11" s="6">
        <v>0</v>
      </c>
      <c r="R11" s="6"/>
      <c r="S11" s="5">
        <v>0</v>
      </c>
      <c r="T11" s="2"/>
      <c r="U11" s="2"/>
      <c r="V11" s="2"/>
    </row>
    <row r="12" spans="1:22" ht="36">
      <c r="A12" s="4" t="s">
        <v>82</v>
      </c>
      <c r="B12" s="2"/>
      <c r="C12" s="6" t="s">
        <v>134</v>
      </c>
      <c r="D12" s="6"/>
      <c r="E12" s="6" t="s">
        <v>83</v>
      </c>
      <c r="F12" s="6"/>
      <c r="G12" s="5">
        <v>22</v>
      </c>
      <c r="H12" s="6"/>
      <c r="I12" s="5">
        <v>0</v>
      </c>
      <c r="J12" s="6"/>
      <c r="K12" s="6">
        <v>0</v>
      </c>
      <c r="L12" s="6"/>
      <c r="M12" s="5">
        <v>0</v>
      </c>
      <c r="N12" s="6"/>
      <c r="O12" s="5">
        <v>0</v>
      </c>
      <c r="P12" s="6"/>
      <c r="Q12" s="6">
        <v>0</v>
      </c>
      <c r="R12" s="6"/>
      <c r="S12" s="5">
        <v>0</v>
      </c>
      <c r="T12" s="2"/>
      <c r="U12" s="2"/>
      <c r="V12" s="2"/>
    </row>
    <row r="13" spans="1:22" ht="36">
      <c r="A13" s="4" t="s">
        <v>84</v>
      </c>
      <c r="B13" s="2"/>
      <c r="C13" s="6" t="s">
        <v>134</v>
      </c>
      <c r="D13" s="6"/>
      <c r="E13" s="6" t="s">
        <v>85</v>
      </c>
      <c r="F13" s="6"/>
      <c r="G13" s="5">
        <v>0</v>
      </c>
      <c r="H13" s="6"/>
      <c r="I13" s="5">
        <v>0</v>
      </c>
      <c r="J13" s="6"/>
      <c r="K13" s="6">
        <v>0</v>
      </c>
      <c r="L13" s="6"/>
      <c r="M13" s="5">
        <v>0</v>
      </c>
      <c r="N13" s="6"/>
      <c r="O13" s="5">
        <v>0</v>
      </c>
      <c r="P13" s="6"/>
      <c r="Q13" s="6">
        <v>0</v>
      </c>
      <c r="R13" s="6"/>
      <c r="S13" s="5">
        <v>0</v>
      </c>
      <c r="T13" s="2"/>
      <c r="U13" s="2"/>
      <c r="V13" s="2"/>
    </row>
    <row r="14" spans="1:22" ht="36">
      <c r="A14" s="4" t="s">
        <v>86</v>
      </c>
      <c r="B14" s="2"/>
      <c r="C14" s="6" t="s">
        <v>134</v>
      </c>
      <c r="D14" s="6"/>
      <c r="E14" s="6" t="s">
        <v>87</v>
      </c>
      <c r="F14" s="6"/>
      <c r="G14" s="5">
        <v>20</v>
      </c>
      <c r="H14" s="6"/>
      <c r="I14" s="5">
        <v>0</v>
      </c>
      <c r="J14" s="6"/>
      <c r="K14" s="6">
        <v>0</v>
      </c>
      <c r="L14" s="6"/>
      <c r="M14" s="5">
        <v>0</v>
      </c>
      <c r="N14" s="6"/>
      <c r="O14" s="5">
        <v>0</v>
      </c>
      <c r="P14" s="6"/>
      <c r="Q14" s="6">
        <v>0</v>
      </c>
      <c r="R14" s="6"/>
      <c r="S14" s="5">
        <v>0</v>
      </c>
      <c r="T14" s="2"/>
      <c r="U14" s="2"/>
      <c r="V14" s="2"/>
    </row>
    <row r="15" spans="1:22" ht="36">
      <c r="A15" s="4" t="s">
        <v>88</v>
      </c>
      <c r="B15" s="2"/>
      <c r="C15" s="6" t="s">
        <v>134</v>
      </c>
      <c r="D15" s="6"/>
      <c r="E15" s="6" t="s">
        <v>89</v>
      </c>
      <c r="F15" s="6"/>
      <c r="G15" s="5">
        <v>23</v>
      </c>
      <c r="H15" s="6"/>
      <c r="I15" s="5">
        <v>0</v>
      </c>
      <c r="J15" s="6"/>
      <c r="K15" s="6">
        <v>0</v>
      </c>
      <c r="L15" s="6"/>
      <c r="M15" s="5">
        <v>0</v>
      </c>
      <c r="N15" s="6"/>
      <c r="O15" s="5">
        <v>0</v>
      </c>
      <c r="P15" s="6"/>
      <c r="Q15" s="6">
        <v>0</v>
      </c>
      <c r="R15" s="6"/>
      <c r="S15" s="5">
        <v>0</v>
      </c>
      <c r="T15" s="2"/>
      <c r="U15" s="2"/>
      <c r="V15" s="2"/>
    </row>
    <row r="16" spans="1:22" ht="36">
      <c r="A16" s="4" t="s">
        <v>56</v>
      </c>
      <c r="B16" s="2"/>
      <c r="C16" s="5">
        <v>30</v>
      </c>
      <c r="D16" s="6"/>
      <c r="E16" s="6" t="s">
        <v>134</v>
      </c>
      <c r="F16" s="6"/>
      <c r="G16" s="6">
        <v>0</v>
      </c>
      <c r="H16" s="6"/>
      <c r="I16" s="5">
        <v>0</v>
      </c>
      <c r="J16" s="6"/>
      <c r="K16" s="5">
        <v>0</v>
      </c>
      <c r="L16" s="6"/>
      <c r="M16" s="5">
        <v>0</v>
      </c>
      <c r="N16" s="6"/>
      <c r="O16" s="5">
        <v>135461363</v>
      </c>
      <c r="P16" s="6"/>
      <c r="Q16" s="5">
        <v>0</v>
      </c>
      <c r="R16" s="6"/>
      <c r="S16" s="5">
        <v>135461363</v>
      </c>
      <c r="T16" s="2"/>
      <c r="U16" s="2"/>
      <c r="V16" s="2"/>
    </row>
    <row r="17" spans="1:22" ht="36">
      <c r="A17" s="4" t="s">
        <v>56</v>
      </c>
      <c r="B17" s="2"/>
      <c r="C17" s="5">
        <v>17</v>
      </c>
      <c r="D17" s="6"/>
      <c r="E17" s="6" t="s">
        <v>134</v>
      </c>
      <c r="F17" s="6"/>
      <c r="G17" s="6">
        <v>0</v>
      </c>
      <c r="H17" s="6"/>
      <c r="I17" s="5">
        <v>0</v>
      </c>
      <c r="J17" s="6"/>
      <c r="K17" s="5">
        <v>0</v>
      </c>
      <c r="L17" s="6"/>
      <c r="M17" s="5">
        <v>0</v>
      </c>
      <c r="N17" s="6"/>
      <c r="O17" s="5">
        <v>0</v>
      </c>
      <c r="P17" s="6"/>
      <c r="Q17" s="5">
        <v>0</v>
      </c>
      <c r="R17" s="6"/>
      <c r="S17" s="5">
        <v>0</v>
      </c>
      <c r="T17" s="2"/>
      <c r="U17" s="2"/>
      <c r="V17" s="2"/>
    </row>
    <row r="18" spans="1:22" ht="36.75" thickBot="1">
      <c r="A18" s="2"/>
      <c r="B18" s="2"/>
      <c r="C18" s="6"/>
      <c r="D18" s="6"/>
      <c r="E18" s="6"/>
      <c r="F18" s="6"/>
      <c r="G18" s="6"/>
      <c r="H18" s="6"/>
      <c r="I18" s="13">
        <f>SUM(I8:I17)</f>
        <v>0</v>
      </c>
      <c r="J18" s="11"/>
      <c r="K18" s="12">
        <f>SUM(K8:K17)</f>
        <v>0</v>
      </c>
      <c r="L18" s="11"/>
      <c r="M18" s="13">
        <f>SUM(M8:M17)</f>
        <v>0</v>
      </c>
      <c r="N18" s="11"/>
      <c r="O18" s="13">
        <f>SUM(O8:O17)</f>
        <v>135461363</v>
      </c>
      <c r="P18" s="11"/>
      <c r="Q18" s="12">
        <f>SUM(Q8:Q17)</f>
        <v>0</v>
      </c>
      <c r="R18" s="11"/>
      <c r="S18" s="13">
        <f>SUM(S8:S17)</f>
        <v>135461363</v>
      </c>
      <c r="T18" s="2"/>
      <c r="U18" s="2"/>
      <c r="V18" s="2"/>
    </row>
    <row r="19" spans="1:22" ht="34.5" thickTop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rightToLeft="1" view="pageBreakPreview" zoomScale="60" zoomScaleNormal="100" workbookViewId="0">
      <selection activeCell="C8" sqref="C8:S10"/>
    </sheetView>
  </sheetViews>
  <sheetFormatPr defaultRowHeight="15"/>
  <cols>
    <col min="1" max="1" width="19.140625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53" style="1" bestFit="1" customWidth="1"/>
    <col min="6" max="6" width="1" style="1" customWidth="1"/>
    <col min="7" max="7" width="35.5703125" style="1" bestFit="1" customWidth="1"/>
    <col min="8" max="8" width="1" style="1" customWidth="1"/>
    <col min="9" max="9" width="35.855468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37.7109375" style="1" bestFit="1" customWidth="1"/>
    <col min="14" max="14" width="1" style="1" customWidth="1"/>
    <col min="15" max="15" width="35.8554687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37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3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6">
      <c r="A3" s="2"/>
      <c r="B3" s="2"/>
      <c r="C3" s="2"/>
      <c r="D3" s="3" t="s">
        <v>64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6">
      <c r="A6" s="7" t="s">
        <v>3</v>
      </c>
      <c r="B6" s="2"/>
      <c r="C6" s="8" t="s">
        <v>90</v>
      </c>
      <c r="D6" s="8" t="s">
        <v>90</v>
      </c>
      <c r="E6" s="8" t="s">
        <v>90</v>
      </c>
      <c r="F6" s="8" t="s">
        <v>90</v>
      </c>
      <c r="G6" s="8" t="s">
        <v>90</v>
      </c>
      <c r="H6" s="2"/>
      <c r="I6" s="8" t="s">
        <v>66</v>
      </c>
      <c r="J6" s="8" t="s">
        <v>66</v>
      </c>
      <c r="K6" s="8" t="s">
        <v>66</v>
      </c>
      <c r="L6" s="8" t="s">
        <v>66</v>
      </c>
      <c r="M6" s="8" t="s">
        <v>66</v>
      </c>
      <c r="N6" s="2"/>
      <c r="O6" s="8" t="s">
        <v>67</v>
      </c>
      <c r="P6" s="8" t="s">
        <v>67</v>
      </c>
      <c r="Q6" s="8" t="s">
        <v>67</v>
      </c>
      <c r="R6" s="8" t="s">
        <v>67</v>
      </c>
      <c r="S6" s="8" t="s">
        <v>67</v>
      </c>
      <c r="T6" s="2"/>
      <c r="U6" s="2"/>
      <c r="V6" s="2"/>
      <c r="W6" s="2"/>
    </row>
    <row r="7" spans="1:23" ht="36">
      <c r="A7" s="8" t="s">
        <v>3</v>
      </c>
      <c r="B7" s="2"/>
      <c r="C7" s="10" t="s">
        <v>91</v>
      </c>
      <c r="D7" s="2"/>
      <c r="E7" s="10" t="s">
        <v>92</v>
      </c>
      <c r="F7" s="2"/>
      <c r="G7" s="10" t="s">
        <v>93</v>
      </c>
      <c r="H7" s="2"/>
      <c r="I7" s="10" t="s">
        <v>94</v>
      </c>
      <c r="J7" s="2"/>
      <c r="K7" s="10" t="s">
        <v>71</v>
      </c>
      <c r="L7" s="2"/>
      <c r="M7" s="10" t="s">
        <v>95</v>
      </c>
      <c r="N7" s="2"/>
      <c r="O7" s="10" t="s">
        <v>94</v>
      </c>
      <c r="P7" s="2"/>
      <c r="Q7" s="10" t="s">
        <v>71</v>
      </c>
      <c r="R7" s="2"/>
      <c r="S7" s="10" t="s">
        <v>95</v>
      </c>
      <c r="T7" s="2"/>
      <c r="U7" s="2"/>
      <c r="V7" s="2"/>
      <c r="W7" s="2"/>
    </row>
    <row r="8" spans="1:23" ht="36">
      <c r="A8" s="4" t="s">
        <v>25</v>
      </c>
      <c r="B8" s="2"/>
      <c r="C8" s="6" t="s">
        <v>96</v>
      </c>
      <c r="D8" s="6"/>
      <c r="E8" s="5">
        <v>37324724</v>
      </c>
      <c r="F8" s="6"/>
      <c r="G8" s="5">
        <v>190</v>
      </c>
      <c r="H8" s="6"/>
      <c r="I8" s="5">
        <v>0</v>
      </c>
      <c r="J8" s="6"/>
      <c r="K8" s="5">
        <v>0</v>
      </c>
      <c r="L8" s="6"/>
      <c r="M8" s="5">
        <v>0</v>
      </c>
      <c r="N8" s="6"/>
      <c r="O8" s="5">
        <v>7091697560</v>
      </c>
      <c r="P8" s="6"/>
      <c r="Q8" s="5">
        <v>0</v>
      </c>
      <c r="R8" s="6"/>
      <c r="S8" s="5">
        <v>7091697560</v>
      </c>
      <c r="T8" s="2"/>
      <c r="U8" s="2"/>
      <c r="V8" s="2"/>
      <c r="W8" s="2"/>
    </row>
    <row r="9" spans="1:23" ht="36">
      <c r="A9" s="4" t="s">
        <v>15</v>
      </c>
      <c r="B9" s="2"/>
      <c r="C9" s="6" t="s">
        <v>97</v>
      </c>
      <c r="D9" s="6"/>
      <c r="E9" s="5">
        <v>5247721</v>
      </c>
      <c r="F9" s="6"/>
      <c r="G9" s="5">
        <v>250</v>
      </c>
      <c r="H9" s="6"/>
      <c r="I9" s="5">
        <v>0</v>
      </c>
      <c r="J9" s="6"/>
      <c r="K9" s="5">
        <v>0</v>
      </c>
      <c r="L9" s="6"/>
      <c r="M9" s="5">
        <v>0</v>
      </c>
      <c r="N9" s="6"/>
      <c r="O9" s="5">
        <v>1311930250</v>
      </c>
      <c r="P9" s="6"/>
      <c r="Q9" s="5">
        <v>0</v>
      </c>
      <c r="R9" s="6"/>
      <c r="S9" s="5">
        <v>1311930250</v>
      </c>
      <c r="T9" s="2"/>
      <c r="U9" s="2"/>
      <c r="V9" s="2"/>
      <c r="W9" s="2"/>
    </row>
    <row r="10" spans="1:23" ht="36.75" thickBot="1">
      <c r="A10" s="2"/>
      <c r="B10" s="2"/>
      <c r="C10" s="11"/>
      <c r="D10" s="11"/>
      <c r="E10" s="11"/>
      <c r="F10" s="11"/>
      <c r="G10" s="11"/>
      <c r="H10" s="11"/>
      <c r="I10" s="13">
        <f>SUM(I8:I9)</f>
        <v>0</v>
      </c>
      <c r="J10" s="11"/>
      <c r="K10" s="13">
        <f>SUM(K8:K9)</f>
        <v>0</v>
      </c>
      <c r="L10" s="11"/>
      <c r="M10" s="13">
        <f>SUM(M8:M9)</f>
        <v>0</v>
      </c>
      <c r="N10" s="11"/>
      <c r="O10" s="13">
        <f>SUM(O8:O9)</f>
        <v>8403627810</v>
      </c>
      <c r="P10" s="11"/>
      <c r="Q10" s="13">
        <f>SUM(Q8:Q9)</f>
        <v>0</v>
      </c>
      <c r="R10" s="11"/>
      <c r="S10" s="13">
        <f>SUM(S8:S9)</f>
        <v>8403627810</v>
      </c>
      <c r="T10" s="2"/>
      <c r="U10" s="2"/>
      <c r="V10" s="2"/>
      <c r="W10" s="2"/>
    </row>
    <row r="11" spans="1:23" ht="34.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rightToLeft="1" view="pageBreakPreview" zoomScale="60" zoomScaleNormal="100" workbookViewId="0">
      <selection activeCell="C8" sqref="C8:Q14"/>
    </sheetView>
  </sheetViews>
  <sheetFormatPr defaultRowHeight="15"/>
  <cols>
    <col min="1" max="1" width="40.42578125" style="1" bestFit="1" customWidth="1"/>
    <col min="2" max="2" width="1" style="1" customWidth="1"/>
    <col min="3" max="3" width="19.28515625" style="1" bestFit="1" customWidth="1"/>
    <col min="4" max="4" width="1" style="1" customWidth="1"/>
    <col min="5" max="5" width="30.42578125" style="1" bestFit="1" customWidth="1"/>
    <col min="6" max="6" width="1" style="1" customWidth="1"/>
    <col min="7" max="7" width="28.5703125" style="1" bestFit="1" customWidth="1"/>
    <col min="8" max="8" width="1" style="1" customWidth="1"/>
    <col min="9" max="9" width="50.140625" style="1" bestFit="1" customWidth="1"/>
    <col min="10" max="10" width="1" style="1" customWidth="1"/>
    <col min="11" max="11" width="19.28515625" style="1" bestFit="1" customWidth="1"/>
    <col min="12" max="12" width="1" style="1" customWidth="1"/>
    <col min="13" max="13" width="30.42578125" style="1" bestFit="1" customWidth="1"/>
    <col min="14" max="14" width="1" style="1" customWidth="1"/>
    <col min="15" max="15" width="30.140625" style="1" bestFit="1" customWidth="1"/>
    <col min="16" max="16" width="1" style="1" customWidth="1"/>
    <col min="17" max="17" width="50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6">
      <c r="A3" s="2"/>
      <c r="B3" s="2"/>
      <c r="C3" s="3" t="s">
        <v>64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6">
      <c r="A6" s="7" t="s">
        <v>3</v>
      </c>
      <c r="B6" s="2"/>
      <c r="C6" s="8" t="s">
        <v>66</v>
      </c>
      <c r="D6" s="8" t="s">
        <v>66</v>
      </c>
      <c r="E6" s="8" t="s">
        <v>66</v>
      </c>
      <c r="F6" s="8" t="s">
        <v>66</v>
      </c>
      <c r="G6" s="8" t="s">
        <v>66</v>
      </c>
      <c r="H6" s="8" t="s">
        <v>66</v>
      </c>
      <c r="I6" s="8" t="s">
        <v>66</v>
      </c>
      <c r="J6" s="2"/>
      <c r="K6" s="8" t="s">
        <v>67</v>
      </c>
      <c r="L6" s="8" t="s">
        <v>67</v>
      </c>
      <c r="M6" s="8" t="s">
        <v>67</v>
      </c>
      <c r="N6" s="8" t="s">
        <v>67</v>
      </c>
      <c r="O6" s="8" t="s">
        <v>67</v>
      </c>
      <c r="P6" s="8" t="s">
        <v>67</v>
      </c>
      <c r="Q6" s="8" t="s">
        <v>67</v>
      </c>
      <c r="R6" s="2"/>
      <c r="S6" s="2"/>
      <c r="T6" s="2"/>
      <c r="U6" s="2"/>
    </row>
    <row r="7" spans="1:21" ht="36">
      <c r="A7" s="8" t="s">
        <v>3</v>
      </c>
      <c r="B7" s="2"/>
      <c r="C7" s="10" t="s">
        <v>7</v>
      </c>
      <c r="D7" s="2"/>
      <c r="E7" s="10" t="s">
        <v>98</v>
      </c>
      <c r="F7" s="2"/>
      <c r="G7" s="10" t="s">
        <v>99</v>
      </c>
      <c r="H7" s="2"/>
      <c r="I7" s="10" t="s">
        <v>100</v>
      </c>
      <c r="J7" s="2"/>
      <c r="K7" s="10" t="s">
        <v>7</v>
      </c>
      <c r="L7" s="2"/>
      <c r="M7" s="10" t="s">
        <v>98</v>
      </c>
      <c r="N7" s="2"/>
      <c r="O7" s="10" t="s">
        <v>99</v>
      </c>
      <c r="P7" s="2"/>
      <c r="Q7" s="10" t="s">
        <v>100</v>
      </c>
      <c r="R7" s="2"/>
      <c r="S7" s="2"/>
      <c r="T7" s="2"/>
      <c r="U7" s="2"/>
    </row>
    <row r="8" spans="1:21" ht="36">
      <c r="A8" s="4" t="s">
        <v>21</v>
      </c>
      <c r="B8" s="2"/>
      <c r="C8" s="5">
        <v>3704084</v>
      </c>
      <c r="D8" s="6"/>
      <c r="E8" s="5">
        <v>22242818065</v>
      </c>
      <c r="F8" s="6"/>
      <c r="G8" s="5">
        <v>23493418709</v>
      </c>
      <c r="H8" s="6"/>
      <c r="I8" s="5">
        <v>-1250600643</v>
      </c>
      <c r="J8" s="6"/>
      <c r="K8" s="5">
        <v>3704084</v>
      </c>
      <c r="L8" s="6"/>
      <c r="M8" s="5">
        <v>22242818065</v>
      </c>
      <c r="N8" s="6"/>
      <c r="O8" s="5">
        <v>23181623527</v>
      </c>
      <c r="P8" s="6"/>
      <c r="Q8" s="5">
        <v>-938805461</v>
      </c>
      <c r="R8" s="2"/>
      <c r="S8" s="2"/>
      <c r="T8" s="2"/>
      <c r="U8" s="2"/>
    </row>
    <row r="9" spans="1:21" ht="36">
      <c r="A9" s="4" t="s">
        <v>23</v>
      </c>
      <c r="B9" s="2"/>
      <c r="C9" s="5">
        <v>3786885</v>
      </c>
      <c r="D9" s="6"/>
      <c r="E9" s="5">
        <v>12484576338</v>
      </c>
      <c r="F9" s="6"/>
      <c r="G9" s="5">
        <v>12252283301</v>
      </c>
      <c r="H9" s="6"/>
      <c r="I9" s="5">
        <v>232293037</v>
      </c>
      <c r="J9" s="6"/>
      <c r="K9" s="5">
        <v>3786885</v>
      </c>
      <c r="L9" s="6"/>
      <c r="M9" s="5">
        <v>12484576338</v>
      </c>
      <c r="N9" s="6"/>
      <c r="O9" s="5">
        <v>12255528801</v>
      </c>
      <c r="P9" s="6"/>
      <c r="Q9" s="5">
        <v>229047537</v>
      </c>
      <c r="R9" s="2"/>
      <c r="S9" s="2"/>
      <c r="T9" s="2"/>
      <c r="U9" s="2"/>
    </row>
    <row r="10" spans="1:21" ht="36">
      <c r="A10" s="4" t="s">
        <v>15</v>
      </c>
      <c r="B10" s="2"/>
      <c r="C10" s="5">
        <v>3064312</v>
      </c>
      <c r="D10" s="6"/>
      <c r="E10" s="5">
        <v>67618951928</v>
      </c>
      <c r="F10" s="6"/>
      <c r="G10" s="5">
        <v>61735296865</v>
      </c>
      <c r="H10" s="6"/>
      <c r="I10" s="5">
        <v>5883655063</v>
      </c>
      <c r="J10" s="6"/>
      <c r="K10" s="5">
        <v>3064312</v>
      </c>
      <c r="L10" s="6"/>
      <c r="M10" s="5">
        <v>67618951928</v>
      </c>
      <c r="N10" s="6"/>
      <c r="O10" s="5">
        <v>61705357023</v>
      </c>
      <c r="P10" s="6"/>
      <c r="Q10" s="5">
        <v>5913594905</v>
      </c>
      <c r="R10" s="2"/>
      <c r="S10" s="2"/>
      <c r="T10" s="2"/>
      <c r="U10" s="2"/>
    </row>
    <row r="11" spans="1:21" ht="36">
      <c r="A11" s="4" t="s">
        <v>25</v>
      </c>
      <c r="B11" s="2"/>
      <c r="C11" s="5">
        <v>26795686</v>
      </c>
      <c r="D11" s="6"/>
      <c r="E11" s="5">
        <v>99362295225</v>
      </c>
      <c r="F11" s="6"/>
      <c r="G11" s="5">
        <v>104335160232</v>
      </c>
      <c r="H11" s="6"/>
      <c r="I11" s="5">
        <v>-4972865006</v>
      </c>
      <c r="J11" s="6"/>
      <c r="K11" s="5">
        <v>26795686</v>
      </c>
      <c r="L11" s="6"/>
      <c r="M11" s="5">
        <v>99362295225</v>
      </c>
      <c r="N11" s="6"/>
      <c r="O11" s="5">
        <v>88954959747</v>
      </c>
      <c r="P11" s="6"/>
      <c r="Q11" s="5">
        <v>10407335478</v>
      </c>
      <c r="R11" s="2"/>
      <c r="S11" s="2"/>
      <c r="T11" s="2"/>
      <c r="U11" s="2"/>
    </row>
    <row r="12" spans="1:21" ht="36">
      <c r="A12" s="4" t="s">
        <v>19</v>
      </c>
      <c r="B12" s="2"/>
      <c r="C12" s="5">
        <v>16756149</v>
      </c>
      <c r="D12" s="6"/>
      <c r="E12" s="5">
        <v>101971573909</v>
      </c>
      <c r="F12" s="6"/>
      <c r="G12" s="5">
        <v>104112265105</v>
      </c>
      <c r="H12" s="6"/>
      <c r="I12" s="5">
        <v>-2140691195</v>
      </c>
      <c r="J12" s="6"/>
      <c r="K12" s="5">
        <v>16756149</v>
      </c>
      <c r="L12" s="6"/>
      <c r="M12" s="5">
        <v>101971573909</v>
      </c>
      <c r="N12" s="6"/>
      <c r="O12" s="5">
        <v>105477958103</v>
      </c>
      <c r="P12" s="6"/>
      <c r="Q12" s="5">
        <v>-3506384193</v>
      </c>
      <c r="R12" s="2"/>
      <c r="S12" s="2"/>
      <c r="T12" s="2"/>
      <c r="U12" s="2"/>
    </row>
    <row r="13" spans="1:21" ht="36">
      <c r="A13" s="4" t="s">
        <v>17</v>
      </c>
      <c r="B13" s="2"/>
      <c r="C13" s="5">
        <v>0</v>
      </c>
      <c r="D13" s="6"/>
      <c r="E13" s="5">
        <v>0</v>
      </c>
      <c r="F13" s="6"/>
      <c r="G13" s="5">
        <v>689631059</v>
      </c>
      <c r="H13" s="6"/>
      <c r="I13" s="5">
        <v>-689631059</v>
      </c>
      <c r="J13" s="6"/>
      <c r="K13" s="5">
        <v>0</v>
      </c>
      <c r="L13" s="6"/>
      <c r="M13" s="5">
        <v>0</v>
      </c>
      <c r="N13" s="6"/>
      <c r="O13" s="5">
        <v>0</v>
      </c>
      <c r="P13" s="6"/>
      <c r="Q13" s="5">
        <v>0</v>
      </c>
      <c r="R13" s="2"/>
      <c r="S13" s="2"/>
      <c r="T13" s="2"/>
      <c r="U13" s="2"/>
    </row>
    <row r="14" spans="1:21" ht="36.75" thickBot="1">
      <c r="A14" s="2"/>
      <c r="B14" s="2"/>
      <c r="C14" s="12" t="s">
        <v>133</v>
      </c>
      <c r="D14" s="11"/>
      <c r="E14" s="13">
        <f>SUM(E8:E13)</f>
        <v>303680215465</v>
      </c>
      <c r="F14" s="11"/>
      <c r="G14" s="13">
        <f>SUM(G8:G13)</f>
        <v>306618055271</v>
      </c>
      <c r="H14" s="11"/>
      <c r="I14" s="13">
        <f>SUM(I8:I13)</f>
        <v>-2937839803</v>
      </c>
      <c r="J14" s="11"/>
      <c r="K14" s="12" t="s">
        <v>133</v>
      </c>
      <c r="L14" s="11"/>
      <c r="M14" s="13">
        <f>SUM(M8:M13)</f>
        <v>303680215465</v>
      </c>
      <c r="N14" s="11"/>
      <c r="O14" s="13">
        <f>SUM(O8:O13)</f>
        <v>291575427201</v>
      </c>
      <c r="P14" s="11"/>
      <c r="Q14" s="13">
        <f>SUM(Q8:Q13)</f>
        <v>12104788266</v>
      </c>
      <c r="R14" s="2"/>
      <c r="S14" s="2"/>
      <c r="T14" s="2"/>
      <c r="U14" s="2"/>
    </row>
    <row r="15" spans="1:21" ht="34.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 تعدیل قیمت '!Print_Area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2020-03-28T06:22:38Z</dcterms:modified>
</cp:coreProperties>
</file>